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17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C104" i="5" s="1"/>
  <c r="G104" i="5"/>
  <c r="F104" i="5"/>
  <c r="E104" i="5"/>
  <c r="D104" i="5"/>
  <c r="W94" i="5"/>
  <c r="I87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H85" i="5"/>
  <c r="C50" i="5"/>
  <c r="C49" i="5"/>
  <c r="C48" i="5"/>
  <c r="C47" i="5"/>
  <c r="C46" i="5"/>
  <c r="C45" i="5"/>
  <c r="C44" i="5"/>
  <c r="C43" i="5"/>
  <c r="C42" i="5"/>
  <c r="C41" i="5"/>
  <c r="C40" i="5"/>
  <c r="C39" i="5"/>
  <c r="C34" i="5"/>
  <c r="AA103" i="5"/>
  <c r="Z103" i="5"/>
  <c r="Y103" i="5"/>
  <c r="W103" i="5"/>
  <c r="V103" i="5"/>
  <c r="U103" i="5"/>
  <c r="S103" i="5"/>
  <c r="R103" i="5"/>
  <c r="Q103" i="5"/>
  <c r="O103" i="5"/>
  <c r="N103" i="5"/>
  <c r="M103" i="5"/>
  <c r="K103" i="5"/>
  <c r="J103" i="5"/>
  <c r="I103" i="5"/>
  <c r="F103" i="5"/>
  <c r="E103" i="5"/>
  <c r="AB102" i="5"/>
  <c r="AA102" i="5"/>
  <c r="Y102" i="5"/>
  <c r="X102" i="5"/>
  <c r="W102" i="5"/>
  <c r="U102" i="5"/>
  <c r="T102" i="5"/>
  <c r="S102" i="5"/>
  <c r="Q102" i="5"/>
  <c r="P102" i="5"/>
  <c r="O102" i="5"/>
  <c r="M102" i="5"/>
  <c r="L102" i="5"/>
  <c r="K102" i="5"/>
  <c r="I102" i="5"/>
  <c r="H102" i="5"/>
  <c r="G102" i="5"/>
  <c r="AA101" i="5"/>
  <c r="Z101" i="5"/>
  <c r="Y101" i="5"/>
  <c r="W101" i="5"/>
  <c r="V101" i="5"/>
  <c r="U101" i="5"/>
  <c r="S101" i="5"/>
  <c r="R101" i="5"/>
  <c r="Q101" i="5"/>
  <c r="O101" i="5"/>
  <c r="N101" i="5"/>
  <c r="M101" i="5"/>
  <c r="K101" i="5"/>
  <c r="J101" i="5"/>
  <c r="I101" i="5"/>
  <c r="F101" i="5"/>
  <c r="E101" i="5"/>
  <c r="AB100" i="5"/>
  <c r="AA100" i="5"/>
  <c r="Y100" i="5"/>
  <c r="X100" i="5"/>
  <c r="W100" i="5"/>
  <c r="U100" i="5"/>
  <c r="T100" i="5"/>
  <c r="S100" i="5"/>
  <c r="Q100" i="5"/>
  <c r="P100" i="5"/>
  <c r="O100" i="5"/>
  <c r="M100" i="5"/>
  <c r="L100" i="5"/>
  <c r="K100" i="5"/>
  <c r="I100" i="5"/>
  <c r="H100" i="5"/>
  <c r="G100" i="5"/>
  <c r="AA99" i="5"/>
  <c r="Z99" i="5"/>
  <c r="Y99" i="5"/>
  <c r="W99" i="5"/>
  <c r="V99" i="5"/>
  <c r="U99" i="5"/>
  <c r="S99" i="5"/>
  <c r="R99" i="5"/>
  <c r="Q99" i="5"/>
  <c r="O99" i="5"/>
  <c r="N99" i="5"/>
  <c r="M99" i="5"/>
  <c r="K99" i="5"/>
  <c r="J99" i="5"/>
  <c r="I99" i="5"/>
  <c r="F99" i="5"/>
  <c r="E99" i="5"/>
  <c r="AB98" i="5"/>
  <c r="AA98" i="5"/>
  <c r="Y98" i="5"/>
  <c r="X98" i="5"/>
  <c r="W98" i="5"/>
  <c r="U98" i="5"/>
  <c r="T98" i="5"/>
  <c r="S98" i="5"/>
  <c r="Q98" i="5"/>
  <c r="P98" i="5"/>
  <c r="O98" i="5"/>
  <c r="M98" i="5"/>
  <c r="L98" i="5"/>
  <c r="K98" i="5"/>
  <c r="I98" i="5"/>
  <c r="H98" i="5"/>
  <c r="G98" i="5"/>
  <c r="AA97" i="5"/>
  <c r="Z97" i="5"/>
  <c r="Y97" i="5"/>
  <c r="W97" i="5"/>
  <c r="V97" i="5"/>
  <c r="U97" i="5"/>
  <c r="S97" i="5"/>
  <c r="R97" i="5"/>
  <c r="Q97" i="5"/>
  <c r="O97" i="5"/>
  <c r="N97" i="5"/>
  <c r="M97" i="5"/>
  <c r="K97" i="5"/>
  <c r="J97" i="5"/>
  <c r="I97" i="5"/>
  <c r="F97" i="5"/>
  <c r="E97" i="5"/>
  <c r="AB96" i="5"/>
  <c r="AA96" i="5"/>
  <c r="Y96" i="5"/>
  <c r="X96" i="5"/>
  <c r="W96" i="5"/>
  <c r="U96" i="5"/>
  <c r="T96" i="5"/>
  <c r="S96" i="5"/>
  <c r="Q96" i="5"/>
  <c r="P96" i="5"/>
  <c r="O96" i="5"/>
  <c r="M96" i="5"/>
  <c r="L96" i="5"/>
  <c r="K96" i="5"/>
  <c r="I96" i="5"/>
  <c r="H96" i="5"/>
  <c r="G96" i="5"/>
  <c r="AA95" i="5"/>
  <c r="Z95" i="5"/>
  <c r="Y95" i="5"/>
  <c r="W95" i="5"/>
  <c r="V95" i="5"/>
  <c r="U95" i="5"/>
  <c r="S95" i="5"/>
  <c r="R95" i="5"/>
  <c r="Q95" i="5"/>
  <c r="O95" i="5"/>
  <c r="N95" i="5"/>
  <c r="M95" i="5"/>
  <c r="K95" i="5"/>
  <c r="J95" i="5"/>
  <c r="I95" i="5"/>
  <c r="F95" i="5"/>
  <c r="E95" i="5"/>
  <c r="AB94" i="5"/>
  <c r="AA94" i="5"/>
  <c r="Y94" i="5"/>
  <c r="X94" i="5"/>
  <c r="U94" i="5"/>
  <c r="T94" i="5"/>
  <c r="S94" i="5"/>
  <c r="Q94" i="5"/>
  <c r="P94" i="5"/>
  <c r="O94" i="5"/>
  <c r="M94" i="5"/>
  <c r="L94" i="5"/>
  <c r="K94" i="5"/>
  <c r="I94" i="5"/>
  <c r="H94" i="5"/>
  <c r="G94" i="5"/>
  <c r="AA93" i="5"/>
  <c r="Z93" i="5"/>
  <c r="Y93" i="5"/>
  <c r="W93" i="5"/>
  <c r="V93" i="5"/>
  <c r="U93" i="5"/>
  <c r="S93" i="5"/>
  <c r="R93" i="5"/>
  <c r="Q93" i="5"/>
  <c r="O93" i="5"/>
  <c r="N93" i="5"/>
  <c r="M93" i="5"/>
  <c r="K93" i="5"/>
  <c r="J93" i="5"/>
  <c r="I93" i="5"/>
  <c r="G93" i="5"/>
  <c r="F93" i="5"/>
  <c r="E93" i="5"/>
  <c r="AB92" i="5"/>
  <c r="AA92" i="5"/>
  <c r="Y92" i="5"/>
  <c r="X92" i="5"/>
  <c r="W92" i="5"/>
  <c r="U92" i="5"/>
  <c r="T92" i="5"/>
  <c r="S92" i="5"/>
  <c r="R92" i="5"/>
  <c r="Q92" i="5"/>
  <c r="P92" i="5"/>
  <c r="O92" i="5"/>
  <c r="M92" i="5"/>
  <c r="L92" i="5"/>
  <c r="K92" i="5"/>
  <c r="I92" i="5"/>
  <c r="H92" i="5"/>
  <c r="G92" i="5"/>
  <c r="AA91" i="5"/>
  <c r="Z91" i="5"/>
  <c r="Y91" i="5"/>
  <c r="W91" i="5"/>
  <c r="V91" i="5"/>
  <c r="U91" i="5"/>
  <c r="S91" i="5"/>
  <c r="R91" i="5"/>
  <c r="Q91" i="5"/>
  <c r="O91" i="5"/>
  <c r="N91" i="5"/>
  <c r="M91" i="5"/>
  <c r="K91" i="5"/>
  <c r="J91" i="5"/>
  <c r="I91" i="5"/>
  <c r="F91" i="5"/>
  <c r="E91" i="5"/>
  <c r="AB90" i="5"/>
  <c r="AA90" i="5"/>
  <c r="Y90" i="5"/>
  <c r="X90" i="5"/>
  <c r="W90" i="5"/>
  <c r="U90" i="5"/>
  <c r="T90" i="5"/>
  <c r="S90" i="5"/>
  <c r="Q90" i="5"/>
  <c r="P90" i="5"/>
  <c r="O90" i="5"/>
  <c r="M90" i="5"/>
  <c r="L90" i="5"/>
  <c r="K90" i="5"/>
  <c r="I90" i="5"/>
  <c r="H90" i="5"/>
  <c r="G90" i="5"/>
  <c r="AA89" i="5"/>
  <c r="Z89" i="5"/>
  <c r="Y89" i="5"/>
  <c r="W89" i="5"/>
  <c r="V89" i="5"/>
  <c r="U89" i="5"/>
  <c r="S89" i="5"/>
  <c r="R89" i="5"/>
  <c r="Q89" i="5"/>
  <c r="O89" i="5"/>
  <c r="N89" i="5"/>
  <c r="M89" i="5"/>
  <c r="K89" i="5"/>
  <c r="J89" i="5"/>
  <c r="I89" i="5"/>
  <c r="G89" i="5"/>
  <c r="F89" i="5"/>
  <c r="E89" i="5"/>
  <c r="AB88" i="5"/>
  <c r="AA88" i="5"/>
  <c r="Y88" i="5"/>
  <c r="X88" i="5"/>
  <c r="W88" i="5"/>
  <c r="U88" i="5"/>
  <c r="T88" i="5"/>
  <c r="S88" i="5"/>
  <c r="Q88" i="5"/>
  <c r="P88" i="5"/>
  <c r="O88" i="5"/>
  <c r="N88" i="5"/>
  <c r="M88" i="5"/>
  <c r="L88" i="5"/>
  <c r="K88" i="5"/>
  <c r="I88" i="5"/>
  <c r="H88" i="5"/>
  <c r="G88" i="5"/>
  <c r="AA87" i="5"/>
  <c r="Z87" i="5"/>
  <c r="Y87" i="5"/>
  <c r="W87" i="5"/>
  <c r="V87" i="5"/>
  <c r="U87" i="5"/>
  <c r="S87" i="5"/>
  <c r="R87" i="5"/>
  <c r="Q87" i="5"/>
  <c r="O87" i="5"/>
  <c r="N87" i="5"/>
  <c r="M87" i="5"/>
  <c r="K87" i="5"/>
  <c r="J87" i="5"/>
  <c r="G87" i="5"/>
  <c r="F87" i="5"/>
  <c r="E87" i="5"/>
  <c r="AB86" i="5"/>
  <c r="AA86" i="5"/>
  <c r="Y86" i="5"/>
  <c r="X86" i="5"/>
  <c r="W86" i="5"/>
  <c r="U86" i="5"/>
  <c r="T86" i="5"/>
  <c r="S86" i="5"/>
  <c r="Q86" i="5"/>
  <c r="P86" i="5"/>
  <c r="O86" i="5"/>
  <c r="M86" i="5"/>
  <c r="L86" i="5"/>
  <c r="K86" i="5"/>
  <c r="I86" i="5"/>
  <c r="H86" i="5"/>
  <c r="G86" i="5"/>
  <c r="AA85" i="5"/>
  <c r="Z85" i="5"/>
  <c r="Y85" i="5"/>
  <c r="W85" i="5"/>
  <c r="V85" i="5"/>
  <c r="U85" i="5"/>
  <c r="S85" i="5"/>
  <c r="R85" i="5"/>
  <c r="Q85" i="5"/>
  <c r="P85" i="5"/>
  <c r="O85" i="5"/>
  <c r="N85" i="5"/>
  <c r="M85" i="5"/>
  <c r="K85" i="5"/>
  <c r="J85" i="5"/>
  <c r="I85" i="5"/>
  <c r="G85" i="5"/>
  <c r="F85" i="5"/>
  <c r="E85" i="5"/>
  <c r="AB84" i="5"/>
  <c r="AA84" i="5"/>
  <c r="Y84" i="5"/>
  <c r="X84" i="5"/>
  <c r="W84" i="5"/>
  <c r="U84" i="5"/>
  <c r="T84" i="5"/>
  <c r="S84" i="5"/>
  <c r="Q84" i="5"/>
  <c r="P84" i="5"/>
  <c r="O84" i="5"/>
  <c r="M84" i="5"/>
  <c r="L84" i="5"/>
  <c r="K84" i="5"/>
  <c r="I84" i="5"/>
  <c r="H84" i="5"/>
  <c r="G84" i="5"/>
  <c r="F84" i="5"/>
  <c r="E84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 s="1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C104" i="4" s="1"/>
  <c r="D104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4" i="4"/>
  <c r="B69" i="4"/>
  <c r="B104" i="4" s="1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B67" i="4"/>
  <c r="B102" i="4" s="1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B65" i="4"/>
  <c r="B100" i="4" s="1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B63" i="4"/>
  <c r="B98" i="4" s="1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B61" i="4"/>
  <c r="B96" i="4" s="1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C24" i="4"/>
  <c r="F94" i="4"/>
  <c r="E94" i="4"/>
  <c r="B59" i="4"/>
  <c r="B94" i="4" s="1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C23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C22" i="4"/>
  <c r="B57" i="4"/>
  <c r="B92" i="4" s="1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B55" i="4"/>
  <c r="B90" i="4" s="1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C19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C18" i="4"/>
  <c r="B53" i="4"/>
  <c r="B88" i="4" s="1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B51" i="4"/>
  <c r="B86" i="4" s="1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C15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C14" i="4"/>
  <c r="B49" i="4"/>
  <c r="B84" i="4" s="1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B47" i="4"/>
  <c r="B82" i="4" s="1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C11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C1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C4" i="4" l="1"/>
  <c r="C6" i="4"/>
  <c r="E78" i="4"/>
  <c r="C8" i="4"/>
  <c r="D82" i="4"/>
  <c r="C82" i="4"/>
  <c r="D86" i="4"/>
  <c r="C86" i="4"/>
  <c r="D90" i="4"/>
  <c r="C90" i="4"/>
  <c r="D74" i="4"/>
  <c r="C74" i="4"/>
  <c r="B5" i="6"/>
  <c r="B5" i="5"/>
  <c r="B40" i="5" s="1"/>
  <c r="B75" i="5" s="1"/>
  <c r="B40" i="4"/>
  <c r="B75" i="4" s="1"/>
  <c r="C76" i="4"/>
  <c r="D76" i="4"/>
  <c r="B7" i="6"/>
  <c r="B7" i="5"/>
  <c r="B42" i="5" s="1"/>
  <c r="B77" i="5" s="1"/>
  <c r="B42" i="4"/>
  <c r="B77" i="4" s="1"/>
  <c r="E79" i="4"/>
  <c r="C9" i="4"/>
  <c r="D83" i="4"/>
  <c r="C83" i="4"/>
  <c r="D87" i="4"/>
  <c r="C87" i="4"/>
  <c r="D91" i="4"/>
  <c r="C91" i="4"/>
  <c r="D95" i="4"/>
  <c r="C5" i="4"/>
  <c r="C7" i="4"/>
  <c r="C96" i="4"/>
  <c r="D96" i="4"/>
  <c r="B4" i="6"/>
  <c r="B4" i="5"/>
  <c r="B39" i="5" s="1"/>
  <c r="B74" i="5" s="1"/>
  <c r="B39" i="4"/>
  <c r="B74" i="4" s="1"/>
  <c r="D75" i="4"/>
  <c r="C75" i="4"/>
  <c r="B6" i="6"/>
  <c r="B6" i="5"/>
  <c r="B41" i="5" s="1"/>
  <c r="B76" i="5" s="1"/>
  <c r="B41" i="4"/>
  <c r="B76" i="4" s="1"/>
  <c r="D77" i="4"/>
  <c r="C77" i="4"/>
  <c r="B8" i="6"/>
  <c r="B8" i="5"/>
  <c r="B43" i="5" s="1"/>
  <c r="B78" i="5" s="1"/>
  <c r="B43" i="4"/>
  <c r="B78" i="4" s="1"/>
  <c r="B9" i="6"/>
  <c r="B9" i="5"/>
  <c r="B44" i="5" s="1"/>
  <c r="B79" i="5" s="1"/>
  <c r="B11" i="6"/>
  <c r="B11" i="5"/>
  <c r="B46" i="5" s="1"/>
  <c r="B81" i="5" s="1"/>
  <c r="B13" i="6"/>
  <c r="B13" i="5"/>
  <c r="B48" i="5" s="1"/>
  <c r="B83" i="5" s="1"/>
  <c r="B15" i="6"/>
  <c r="B15" i="5"/>
  <c r="B50" i="5" s="1"/>
  <c r="B85" i="5" s="1"/>
  <c r="B17" i="6"/>
  <c r="B17" i="5"/>
  <c r="B52" i="5" s="1"/>
  <c r="B87" i="5" s="1"/>
  <c r="B19" i="6"/>
  <c r="B19" i="5"/>
  <c r="B54" i="5" s="1"/>
  <c r="B89" i="5" s="1"/>
  <c r="B21" i="6"/>
  <c r="B21" i="5"/>
  <c r="B56" i="5" s="1"/>
  <c r="B91" i="5" s="1"/>
  <c r="B23" i="6"/>
  <c r="B23" i="5"/>
  <c r="B58" i="5" s="1"/>
  <c r="B93" i="5" s="1"/>
  <c r="B25" i="6"/>
  <c r="B25" i="5"/>
  <c r="B60" i="5" s="1"/>
  <c r="B95" i="5" s="1"/>
  <c r="B27" i="6"/>
  <c r="B27" i="5"/>
  <c r="B62" i="5" s="1"/>
  <c r="B97" i="5" s="1"/>
  <c r="C98" i="4"/>
  <c r="D98" i="4"/>
  <c r="B29" i="6"/>
  <c r="B29" i="5"/>
  <c r="B64" i="5" s="1"/>
  <c r="B99" i="5" s="1"/>
  <c r="D100" i="4"/>
  <c r="C100" i="4"/>
  <c r="B31" i="6"/>
  <c r="B31" i="5"/>
  <c r="B66" i="5" s="1"/>
  <c r="B101" i="5" s="1"/>
  <c r="C102" i="4"/>
  <c r="D102" i="4"/>
  <c r="B33" i="6"/>
  <c r="B33" i="5"/>
  <c r="B68" i="5" s="1"/>
  <c r="B103" i="5" s="1"/>
  <c r="E81" i="4"/>
  <c r="E85" i="4"/>
  <c r="E89" i="4"/>
  <c r="E93" i="4"/>
  <c r="C13" i="4"/>
  <c r="C17" i="4"/>
  <c r="C21" i="4"/>
  <c r="C25" i="4"/>
  <c r="C27" i="4"/>
  <c r="C29" i="4"/>
  <c r="C31" i="4"/>
  <c r="C33" i="4"/>
  <c r="E80" i="4"/>
  <c r="E84" i="4"/>
  <c r="E88" i="4"/>
  <c r="E92" i="4"/>
  <c r="C95" i="4"/>
  <c r="B10" i="6"/>
  <c r="B10" i="5"/>
  <c r="B45" i="5" s="1"/>
  <c r="B80" i="5" s="1"/>
  <c r="B12" i="6"/>
  <c r="B12" i="5"/>
  <c r="B47" i="5" s="1"/>
  <c r="B82" i="5" s="1"/>
  <c r="B14" i="6"/>
  <c r="B14" i="5"/>
  <c r="B49" i="5" s="1"/>
  <c r="B84" i="5" s="1"/>
  <c r="B16" i="6"/>
  <c r="B16" i="5"/>
  <c r="B51" i="5" s="1"/>
  <c r="B86" i="5" s="1"/>
  <c r="B18" i="6"/>
  <c r="B18" i="5"/>
  <c r="B53" i="5" s="1"/>
  <c r="B88" i="5" s="1"/>
  <c r="B20" i="6"/>
  <c r="B20" i="5"/>
  <c r="B55" i="5" s="1"/>
  <c r="B90" i="5" s="1"/>
  <c r="B22" i="6"/>
  <c r="B22" i="5"/>
  <c r="B57" i="5" s="1"/>
  <c r="B92" i="5" s="1"/>
  <c r="B24" i="6"/>
  <c r="B24" i="5"/>
  <c r="B59" i="5" s="1"/>
  <c r="B94" i="5" s="1"/>
  <c r="B26" i="6"/>
  <c r="B26" i="5"/>
  <c r="B61" i="5" s="1"/>
  <c r="B96" i="5" s="1"/>
  <c r="D97" i="4"/>
  <c r="C97" i="4"/>
  <c r="B28" i="6"/>
  <c r="B28" i="5"/>
  <c r="B63" i="5" s="1"/>
  <c r="B98" i="5" s="1"/>
  <c r="D99" i="4"/>
  <c r="C99" i="4"/>
  <c r="B30" i="6"/>
  <c r="B30" i="5"/>
  <c r="B65" i="5" s="1"/>
  <c r="B100" i="5" s="1"/>
  <c r="D101" i="4"/>
  <c r="C101" i="4"/>
  <c r="B32" i="6"/>
  <c r="B32" i="5"/>
  <c r="B67" i="5" s="1"/>
  <c r="B102" i="5" s="1"/>
  <c r="D103" i="4"/>
  <c r="C103" i="4"/>
  <c r="B34" i="6"/>
  <c r="B34" i="5"/>
  <c r="B69" i="5" s="1"/>
  <c r="B104" i="5" s="1"/>
  <c r="G94" i="4"/>
  <c r="D94" i="4" s="1"/>
  <c r="C12" i="4"/>
  <c r="C16" i="4"/>
  <c r="C20" i="4"/>
  <c r="C26" i="4"/>
  <c r="C28" i="4"/>
  <c r="C30" i="4"/>
  <c r="C32" i="4"/>
  <c r="B44" i="4"/>
  <c r="B79" i="4" s="1"/>
  <c r="B46" i="4"/>
  <c r="B81" i="4" s="1"/>
  <c r="B48" i="4"/>
  <c r="B83" i="4" s="1"/>
  <c r="B50" i="4"/>
  <c r="B85" i="4" s="1"/>
  <c r="B52" i="4"/>
  <c r="B87" i="4" s="1"/>
  <c r="B54" i="4"/>
  <c r="B89" i="4" s="1"/>
  <c r="B56" i="4"/>
  <c r="B91" i="4" s="1"/>
  <c r="B58" i="4"/>
  <c r="B93" i="4" s="1"/>
  <c r="B60" i="4"/>
  <c r="B95" i="4" s="1"/>
  <c r="B62" i="4"/>
  <c r="B97" i="4" s="1"/>
  <c r="B64" i="4"/>
  <c r="B99" i="4" s="1"/>
  <c r="B66" i="4"/>
  <c r="B101" i="4" s="1"/>
  <c r="B68" i="4"/>
  <c r="B103" i="4" s="1"/>
  <c r="C75" i="5"/>
  <c r="D75" i="5"/>
  <c r="D77" i="5"/>
  <c r="C77" i="5"/>
  <c r="D79" i="5"/>
  <c r="C79" i="5"/>
  <c r="D81" i="5"/>
  <c r="D83" i="5"/>
  <c r="C83" i="5"/>
  <c r="E88" i="5"/>
  <c r="C18" i="5"/>
  <c r="G91" i="5"/>
  <c r="C21" i="5"/>
  <c r="E96" i="5"/>
  <c r="C26" i="5"/>
  <c r="G99" i="5"/>
  <c r="C29" i="5"/>
  <c r="C4" i="5"/>
  <c r="C6" i="5"/>
  <c r="C8" i="5"/>
  <c r="C10" i="5"/>
  <c r="C12" i="5"/>
  <c r="C14" i="5"/>
  <c r="E90" i="5"/>
  <c r="C20" i="5"/>
  <c r="E98" i="5"/>
  <c r="C28" i="5"/>
  <c r="G101" i="5"/>
  <c r="C31" i="5"/>
  <c r="C81" i="5"/>
  <c r="D74" i="5"/>
  <c r="C74" i="5"/>
  <c r="D76" i="5"/>
  <c r="C76" i="5"/>
  <c r="C78" i="5"/>
  <c r="D80" i="5"/>
  <c r="C80" i="5"/>
  <c r="C82" i="5"/>
  <c r="D82" i="5"/>
  <c r="E92" i="5"/>
  <c r="C22" i="5"/>
  <c r="G95" i="5"/>
  <c r="C25" i="5"/>
  <c r="E100" i="5"/>
  <c r="C30" i="5"/>
  <c r="G103" i="5"/>
  <c r="C33" i="5"/>
  <c r="C5" i="5"/>
  <c r="C7" i="5"/>
  <c r="C9" i="5"/>
  <c r="C11" i="5"/>
  <c r="C13" i="5"/>
  <c r="E86" i="5"/>
  <c r="C16" i="5"/>
  <c r="E94" i="5"/>
  <c r="C24" i="5"/>
  <c r="G97" i="5"/>
  <c r="C27" i="5"/>
  <c r="E102" i="5"/>
  <c r="C32" i="5"/>
  <c r="J84" i="5"/>
  <c r="D84" i="5" s="1"/>
  <c r="N84" i="5"/>
  <c r="R84" i="5"/>
  <c r="V84" i="5"/>
  <c r="Z84" i="5"/>
  <c r="C15" i="5"/>
  <c r="L85" i="5"/>
  <c r="D85" i="5" s="1"/>
  <c r="T85" i="5"/>
  <c r="X85" i="5"/>
  <c r="AB85" i="5"/>
  <c r="F86" i="5"/>
  <c r="J86" i="5"/>
  <c r="N86" i="5"/>
  <c r="R86" i="5"/>
  <c r="V86" i="5"/>
  <c r="Z86" i="5"/>
  <c r="C17" i="5"/>
  <c r="H87" i="5"/>
  <c r="L87" i="5"/>
  <c r="P87" i="5"/>
  <c r="T87" i="5"/>
  <c r="X87" i="5"/>
  <c r="AB87" i="5"/>
  <c r="F88" i="5"/>
  <c r="J88" i="5"/>
  <c r="R88" i="5"/>
  <c r="V88" i="5"/>
  <c r="Z88" i="5"/>
  <c r="C19" i="5"/>
  <c r="H89" i="5"/>
  <c r="L89" i="5"/>
  <c r="D89" i="5" s="1"/>
  <c r="P89" i="5"/>
  <c r="T89" i="5"/>
  <c r="X89" i="5"/>
  <c r="AB89" i="5"/>
  <c r="F90" i="5"/>
  <c r="J90" i="5"/>
  <c r="N90" i="5"/>
  <c r="R90" i="5"/>
  <c r="V90" i="5"/>
  <c r="Z90" i="5"/>
  <c r="H91" i="5"/>
  <c r="L91" i="5"/>
  <c r="P91" i="5"/>
  <c r="T91" i="5"/>
  <c r="X91" i="5"/>
  <c r="AB91" i="5"/>
  <c r="F92" i="5"/>
  <c r="J92" i="5"/>
  <c r="N92" i="5"/>
  <c r="V92" i="5"/>
  <c r="Z92" i="5"/>
  <c r="C23" i="5"/>
  <c r="H93" i="5"/>
  <c r="L93" i="5"/>
  <c r="C93" i="5" s="1"/>
  <c r="P93" i="5"/>
  <c r="T93" i="5"/>
  <c r="X93" i="5"/>
  <c r="AB93" i="5"/>
  <c r="F94" i="5"/>
  <c r="J94" i="5"/>
  <c r="N94" i="5"/>
  <c r="R94" i="5"/>
  <c r="V94" i="5"/>
  <c r="Z94" i="5"/>
  <c r="H95" i="5"/>
  <c r="L95" i="5"/>
  <c r="P95" i="5"/>
  <c r="T95" i="5"/>
  <c r="X95" i="5"/>
  <c r="AB95" i="5"/>
  <c r="F96" i="5"/>
  <c r="J96" i="5"/>
  <c r="N96" i="5"/>
  <c r="R96" i="5"/>
  <c r="V96" i="5"/>
  <c r="Z96" i="5"/>
  <c r="H97" i="5"/>
  <c r="L97" i="5"/>
  <c r="C97" i="5" s="1"/>
  <c r="P97" i="5"/>
  <c r="T97" i="5"/>
  <c r="X97" i="5"/>
  <c r="AB97" i="5"/>
  <c r="F98" i="5"/>
  <c r="J98" i="5"/>
  <c r="N98" i="5"/>
  <c r="R98" i="5"/>
  <c r="V98" i="5"/>
  <c r="Z98" i="5"/>
  <c r="H99" i="5"/>
  <c r="L99" i="5"/>
  <c r="P99" i="5"/>
  <c r="T99" i="5"/>
  <c r="X99" i="5"/>
  <c r="AB99" i="5"/>
  <c r="F100" i="5"/>
  <c r="J100" i="5"/>
  <c r="N100" i="5"/>
  <c r="R100" i="5"/>
  <c r="V100" i="5"/>
  <c r="Z100" i="5"/>
  <c r="H101" i="5"/>
  <c r="L101" i="5"/>
  <c r="C101" i="5" s="1"/>
  <c r="P101" i="5"/>
  <c r="T101" i="5"/>
  <c r="X101" i="5"/>
  <c r="AB101" i="5"/>
  <c r="F102" i="5"/>
  <c r="J102" i="5"/>
  <c r="N102" i="5"/>
  <c r="R102" i="5"/>
  <c r="V102" i="5"/>
  <c r="Z102" i="5"/>
  <c r="H103" i="5"/>
  <c r="L103" i="5"/>
  <c r="P103" i="5"/>
  <c r="T103" i="5"/>
  <c r="X103" i="5"/>
  <c r="AB103" i="5"/>
  <c r="C85" i="5"/>
  <c r="D87" i="5"/>
  <c r="C87" i="5"/>
  <c r="D91" i="5"/>
  <c r="C91" i="5"/>
  <c r="D93" i="5"/>
  <c r="D95" i="5"/>
  <c r="C95" i="5"/>
  <c r="D97" i="5"/>
  <c r="D99" i="5"/>
  <c r="C99" i="5"/>
  <c r="D101" i="5"/>
  <c r="D103" i="5"/>
  <c r="C103" i="5"/>
  <c r="C89" i="5"/>
  <c r="D35" i="6"/>
  <c r="C84" i="5" l="1"/>
  <c r="C90" i="5"/>
  <c r="D90" i="5"/>
  <c r="C92" i="4"/>
  <c r="D92" i="4"/>
  <c r="C94" i="4"/>
  <c r="D81" i="4"/>
  <c r="C81" i="4"/>
  <c r="C86" i="5"/>
  <c r="D86" i="5"/>
  <c r="C88" i="4"/>
  <c r="D88" i="4"/>
  <c r="D93" i="4"/>
  <c r="C93" i="4"/>
  <c r="D78" i="4"/>
  <c r="C78" i="4"/>
  <c r="D98" i="5"/>
  <c r="C98" i="5"/>
  <c r="C96" i="5"/>
  <c r="D96" i="5"/>
  <c r="D88" i="5"/>
  <c r="C88" i="5"/>
  <c r="C84" i="4"/>
  <c r="D84" i="4"/>
  <c r="D89" i="4"/>
  <c r="C89" i="4"/>
  <c r="D102" i="5"/>
  <c r="C102" i="5"/>
  <c r="D94" i="5"/>
  <c r="C94" i="5"/>
  <c r="C100" i="5"/>
  <c r="D100" i="5"/>
  <c r="D92" i="5"/>
  <c r="C92" i="5"/>
  <c r="C80" i="4"/>
  <c r="D80" i="4"/>
  <c r="D85" i="4"/>
  <c r="C85" i="4"/>
  <c r="D79" i="4"/>
  <c r="C79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<sst xmlns="http://schemas.openxmlformats.org/spreadsheetml/2006/main" count="591" uniqueCount="79">
  <si>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</si>
  <si>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</si>
  <si>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</si>
  <si>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</si>
  <si>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</si>
  <si>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</si>
  <si>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</si>
  <si>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</si>
  <si>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</si>
  <si>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</si>
  <si>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</si>
  <si>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</si>
  <si>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</si>
  <si>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</si>
  <si>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</si>
  <si>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</si>
  <si>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</si>
  <si>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</si>
  <si>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</si>
  <si>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</si>
  <si>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</si>
  <si>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</si>
  <si>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</si>
  <si>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</si>
  <si>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</si>
  <si>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</si>
  <si>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</si>
  <si>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</si>
  <si>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</si>
  <si>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</si>
  <si>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</si>
  <si>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</si>
  <si>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</si>
  <si>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</si>
  <si>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</si>
  <si>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</si>
  <si>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</si>
  <si>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</si>
  <si>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</si>
  <si>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</si>
  <si>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Септември 2021</t>
  </si>
  <si>
    <t>01.09.2021</t>
  </si>
  <si>
    <t>02.09.2021</t>
  </si>
  <si>
    <t>03.09.2021</t>
  </si>
  <si>
    <t>04.09.2021</t>
  </si>
  <si>
    <t>05.09.2021</t>
  </si>
  <si>
    <t>06.09.2021</t>
  </si>
  <si>
    <t>07.09.2021</t>
  </si>
  <si>
    <t>08.09.2021</t>
  </si>
  <si>
    <t>09.09.2021</t>
  </si>
  <si>
    <t>10.09.2021</t>
  </si>
  <si>
    <t>11.09.2021</t>
  </si>
  <si>
    <t>12.09.2021</t>
  </si>
  <si>
    <t>13.09.2021</t>
  </si>
  <si>
    <t>14.09.2021</t>
  </si>
  <si>
    <t>15.09.2021</t>
  </si>
  <si>
    <t>16.09.2021</t>
  </si>
  <si>
    <t>17.09.2021</t>
  </si>
  <si>
    <t>18.09.2021</t>
  </si>
  <si>
    <t>19.09.2021</t>
  </si>
  <si>
    <t>20.09.2021</t>
  </si>
  <si>
    <t>21.09.2021</t>
  </si>
  <si>
    <t>22.09.2021</t>
  </si>
  <si>
    <t>23.09.2021</t>
  </si>
  <si>
    <t>24.09.2021</t>
  </si>
  <si>
    <t>25.09.2021</t>
  </si>
  <si>
    <t>26.09.2021</t>
  </si>
  <si>
    <t>27.09.2021</t>
  </si>
  <si>
    <t>28.09.2021</t>
  </si>
  <si>
    <t>29.09.2021</t>
  </si>
  <si>
    <t>30.09.2021</t>
  </si>
  <si>
    <t>31.09.2021</t>
  </si>
  <si>
    <t>Цена на порамнување МКД/MWh - Септември 2021</t>
  </si>
  <si>
    <t>Ангажирана aFRR регулација за нагоре - Септември 2021</t>
  </si>
  <si>
    <t>Ангажирана aFRR регулација за надолу - Септември 2021</t>
  </si>
  <si>
    <t>Вкупно ангажирана aFRR регулација - Септември 2021</t>
  </si>
  <si>
    <t>Ангажирана mFRR регулација за нагоре - Септември 2021</t>
  </si>
  <si>
    <t>Ангажирана mFRR регулација за надолу - Септември 2021</t>
  </si>
  <si>
    <t>Вкупно ангажирана mFRR регулација - Септември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</si>
</sst>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rgb="FFFFFFFF"/>
      </right>
      <top style="medium">
        <color theme="0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 style="medium">
        <color theme="0"/>
      </right>
      <top/>
      <bottom style="thin">
        <color theme="3"/>
      </bottom>
      <diagonal/>
    </border>
    <border>
      <left style="medium">
        <color theme="0"/>
      </left>
      <right/>
      <top/>
      <bottom style="thin">
        <color theme="4" tint="0.79998168889431442"/>
      </bottom>
      <diagonal/>
    </border>
    <border>
      <left/>
      <right style="medium">
        <color rgb="FFFFFFFF"/>
      </right>
      <top/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 style="thin">
        <color theme="3"/>
      </left>
      <right style="medium">
        <color rgb="FFFFFFFF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/>
      </left>
      <right style="medium">
        <color rgb="FFFFFFFF"/>
      </right>
      <top/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/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0" fontId="11" fillId="4" borderId="2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9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7" xfId="0" applyNumberFormat="1" applyFont="1" applyFill="1" applyBorder="1" applyAlignment="1">
      <alignment horizontal="center" vertical="center"/>
    </xf>
    <xf numFmtId="2" fontId="1" fillId="4" borderId="38" xfId="0" applyNumberFormat="1" applyFont="1" applyFill="1" applyBorder="1" applyAlignment="1">
      <alignment horizontal="center" vertical="center"/>
    </xf>
    <xf numFmtId="2" fontId="1" fillId="4" borderId="39" xfId="0" applyNumberFormat="1" applyFont="1" applyFill="1" applyBorder="1" applyAlignment="1">
      <alignment horizontal="center" vertical="center"/>
    </xf>
    <xf numFmtId="2" fontId="1" fillId="4" borderId="40" xfId="0" applyNumberFormat="1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 wrapText="1"/>
    </xf>
    <xf numFmtId="4" fontId="17" fillId="2" borderId="44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26" xfId="0" applyNumberFormat="1" applyFont="1" applyFill="1" applyBorder="1" applyAlignment="1">
      <alignment horizontal="center" vertical="center"/>
    </xf>
    <xf numFmtId="4" fontId="17" fillId="2" borderId="27" xfId="0" applyNumberFormat="1" applyFont="1" applyFill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 wrapText="1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54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58" xfId="0" applyNumberFormat="1" applyFont="1" applyFill="1" applyBorder="1" applyAlignment="1">
      <alignment horizontal="center" vertical="center"/>
    </xf>
    <xf numFmtId="4" fontId="17" fillId="2" borderId="59" xfId="0" applyNumberFormat="1" applyFont="1" applyFill="1" applyBorder="1" applyAlignment="1">
      <alignment horizontal="center" vertical="center"/>
    </xf>
    <xf numFmtId="4" fontId="17" fillId="2" borderId="60" xfId="0" applyNumberFormat="1" applyFont="1" applyFill="1" applyBorder="1" applyAlignment="1">
      <alignment horizontal="center" vertical="center"/>
    </xf>
    <xf numFmtId="4" fontId="17" fillId="2" borderId="61" xfId="0" applyNumberFormat="1" applyFont="1" applyFill="1" applyBorder="1" applyAlignment="1">
      <alignment horizontal="center" vertical="center"/>
    </xf>
    <xf numFmtId="4" fontId="17" fillId="2" borderId="62" xfId="0" applyNumberFormat="1" applyFont="1" applyFill="1" applyBorder="1" applyAlignment="1">
      <alignment horizontal="center" vertical="center"/>
    </xf>
    <xf numFmtId="2" fontId="16" fillId="4" borderId="63" xfId="0" applyNumberFormat="1" applyFont="1" applyFill="1" applyBorder="1" applyAlignment="1">
      <alignment horizontal="center" vertical="center" wrapText="1"/>
    </xf>
    <xf numFmtId="2" fontId="16" fillId="4" borderId="64" xfId="0" applyNumberFormat="1" applyFont="1" applyFill="1" applyBorder="1" applyAlignment="1">
      <alignment horizontal="center" vertical="center" wrapText="1"/>
    </xf>
    <xf numFmtId="4" fontId="17" fillId="2" borderId="65" xfId="0" applyNumberFormat="1" applyFont="1" applyFill="1" applyBorder="1" applyAlignment="1">
      <alignment horizontal="center" vertical="center"/>
    </xf>
    <xf numFmtId="2" fontId="16" fillId="4" borderId="66" xfId="0" applyNumberFormat="1" applyFont="1" applyFill="1" applyBorder="1" applyAlignment="1">
      <alignment horizontal="center" vertical="center" wrapText="1"/>
    </xf>
    <xf numFmtId="2" fontId="16" fillId="4" borderId="6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68" xfId="0" applyNumberFormat="1" applyFont="1" applyFill="1" applyBorder="1" applyAlignment="1">
      <alignment horizontal="center" vertical="center" wrapText="1"/>
    </xf>
    <xf numFmtId="2" fontId="16" fillId="4" borderId="6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2" fontId="16" fillId="4" borderId="51" xfId="0" applyNumberFormat="1" applyFont="1" applyFill="1" applyBorder="1" applyAlignment="1">
      <alignment horizontal="center" vertical="center" wrapText="1"/>
    </xf>
    <xf numFmtId="2" fontId="16" fillId="4" borderId="52" xfId="0" applyNumberFormat="1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2" fontId="16" fillId="4" borderId="42" xfId="0" applyNumberFormat="1" applyFont="1" applyFill="1" applyBorder="1" applyAlignment="1">
      <alignment horizontal="center" vertical="center" wrapText="1"/>
    </xf>
    <xf numFmtId="2" fontId="16" fillId="4" borderId="43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septemvri%202021\Izvestaj_Septemvri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Septemvri_2021"/>
    </sheetNames>
    <sheetDataSet>
      <sheetData sheetId="0"/>
      <sheetData sheetId="1">
        <row r="3">
          <cell r="D3" t="str">
            <v>Септември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topLeftCell="A76" zoomScale="55" zoomScaleNormal="55" workbookViewId="0">
      <selection activeCell="AS101" sqref="AS101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78" t="s">
        <v>0</v>
      </c>
      <c r="C2" s="80" t="s">
        <v>1</v>
      </c>
      <c r="D2" s="82" t="s">
        <v>40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4"/>
    </row>
    <row r="3" spans="1:28" ht="18.75" customHeight="1" thickTop="1" thickBot="1" x14ac:dyDescent="0.3">
      <c r="B3" s="79"/>
      <c r="C3" s="8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74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183.3458646616541</v>
      </c>
      <c r="Y4" s="7">
        <v>0</v>
      </c>
      <c r="Z4" s="7">
        <v>159.56916666666666</v>
      </c>
      <c r="AA4" s="8">
        <v>0</v>
      </c>
    </row>
    <row r="5" spans="1:28" ht="15.75" customHeight="1" x14ac:dyDescent="0.25">
      <c r="A5" s="5"/>
      <c r="B5" s="75"/>
      <c r="C5" s="6" t="s">
        <v>27</v>
      </c>
      <c r="D5" s="7">
        <v>28.53</v>
      </c>
      <c r="E5" s="7">
        <v>27.88</v>
      </c>
      <c r="F5" s="7">
        <v>26.96</v>
      </c>
      <c r="G5" s="7">
        <v>26.34</v>
      </c>
      <c r="H5" s="7">
        <v>26.63</v>
      </c>
      <c r="I5" s="7">
        <v>29.74</v>
      </c>
      <c r="J5" s="7">
        <v>35.71</v>
      </c>
      <c r="K5" s="7">
        <v>40.64</v>
      </c>
      <c r="L5" s="7">
        <v>42.32</v>
      </c>
      <c r="M5" s="7">
        <v>39.1</v>
      </c>
      <c r="N5" s="7">
        <v>35.200000000000003</v>
      </c>
      <c r="O5" s="7">
        <v>33.03</v>
      </c>
      <c r="P5" s="7">
        <v>0</v>
      </c>
      <c r="Q5" s="7">
        <v>49</v>
      </c>
      <c r="R5" s="7">
        <v>47.489999999999995</v>
      </c>
      <c r="S5" s="7">
        <v>35.887959542656112</v>
      </c>
      <c r="T5" s="7">
        <v>29.38</v>
      </c>
      <c r="U5" s="7">
        <v>58.06</v>
      </c>
      <c r="V5" s="7">
        <v>41.677980604677693</v>
      </c>
      <c r="W5" s="7">
        <v>43.87</v>
      </c>
      <c r="X5" s="7">
        <v>0</v>
      </c>
      <c r="Y5" s="7">
        <v>62.88000000000001</v>
      </c>
      <c r="Z5" s="7">
        <v>0</v>
      </c>
      <c r="AA5" s="8">
        <v>51.37</v>
      </c>
    </row>
    <row r="6" spans="1:28" ht="15" customHeight="1" x14ac:dyDescent="0.25">
      <c r="A6" s="5"/>
      <c r="B6" s="75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52.2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76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156.59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74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167.11725955204219</v>
      </c>
      <c r="X8" s="7">
        <v>164.74068965517239</v>
      </c>
      <c r="Y8" s="7">
        <v>176.51093439363819</v>
      </c>
      <c r="Z8" s="7">
        <v>195</v>
      </c>
      <c r="AA8" s="8">
        <v>0</v>
      </c>
    </row>
    <row r="9" spans="1:28" x14ac:dyDescent="0.25">
      <c r="A9" s="5"/>
      <c r="B9" s="75"/>
      <c r="C9" s="6" t="s">
        <v>27</v>
      </c>
      <c r="D9" s="7">
        <v>29.330000000000002</v>
      </c>
      <c r="E9" s="7">
        <v>28.48</v>
      </c>
      <c r="F9" s="7">
        <v>28.21</v>
      </c>
      <c r="G9" s="7">
        <v>27.73</v>
      </c>
      <c r="H9" s="7">
        <v>27.6</v>
      </c>
      <c r="I9" s="7">
        <v>30.58</v>
      </c>
      <c r="J9" s="7">
        <v>38.729999999999997</v>
      </c>
      <c r="K9" s="7">
        <v>45.05</v>
      </c>
      <c r="L9" s="7">
        <v>43.96</v>
      </c>
      <c r="M9" s="7">
        <v>39.29</v>
      </c>
      <c r="N9" s="7">
        <v>35.729999999999997</v>
      </c>
      <c r="O9" s="7">
        <v>33.950000000000003</v>
      </c>
      <c r="P9" s="7">
        <v>32.4</v>
      </c>
      <c r="Q9" s="7">
        <v>30.35</v>
      </c>
      <c r="R9" s="7">
        <v>29.440000000000005</v>
      </c>
      <c r="S9" s="7">
        <v>39.36535217586362</v>
      </c>
      <c r="T9" s="7">
        <v>33.78</v>
      </c>
      <c r="U9" s="7">
        <v>41.397175572519089</v>
      </c>
      <c r="V9" s="7">
        <v>41.45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75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56.63</v>
      </c>
    </row>
    <row r="11" spans="1:28" ht="15.75" thickBot="1" x14ac:dyDescent="0.3">
      <c r="A11" s="5"/>
      <c r="B11" s="76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169.88</v>
      </c>
    </row>
    <row r="12" spans="1:28" ht="15.75" thickTop="1" x14ac:dyDescent="0.25">
      <c r="A12" s="5"/>
      <c r="B12" s="74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159.10285714285715</v>
      </c>
      <c r="K12" s="7">
        <v>164.77948717948718</v>
      </c>
      <c r="L12" s="7">
        <v>164.76029411764708</v>
      </c>
      <c r="M12" s="7">
        <v>159.98153846153849</v>
      </c>
      <c r="N12" s="7">
        <v>0</v>
      </c>
      <c r="O12" s="7">
        <v>129.53</v>
      </c>
      <c r="P12" s="7">
        <v>122.86289855072465</v>
      </c>
      <c r="Q12" s="7">
        <v>117.23526881720429</v>
      </c>
      <c r="R12" s="7">
        <v>117.81612293144208</v>
      </c>
      <c r="S12" s="7">
        <v>119.46268656716418</v>
      </c>
      <c r="T12" s="7">
        <v>135.46863636363636</v>
      </c>
      <c r="U12" s="7">
        <v>178.52</v>
      </c>
      <c r="V12" s="7">
        <v>195</v>
      </c>
      <c r="W12" s="7">
        <v>169.88243006993005</v>
      </c>
      <c r="X12" s="7">
        <v>166.39128604504313</v>
      </c>
      <c r="Y12" s="7">
        <v>164.78809523809525</v>
      </c>
      <c r="Z12" s="7">
        <v>158.52648036253774</v>
      </c>
      <c r="AA12" s="8">
        <v>153.13590909090908</v>
      </c>
    </row>
    <row r="13" spans="1:28" x14ac:dyDescent="0.25">
      <c r="A13" s="5"/>
      <c r="B13" s="75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75"/>
      <c r="C14" s="6" t="s">
        <v>28</v>
      </c>
      <c r="D14" s="7">
        <v>50.5</v>
      </c>
      <c r="E14" s="7">
        <v>47.84</v>
      </c>
      <c r="F14" s="7">
        <v>44.04</v>
      </c>
      <c r="G14" s="7">
        <v>45.05</v>
      </c>
      <c r="H14" s="7">
        <v>45.05</v>
      </c>
      <c r="I14" s="7">
        <v>47.6</v>
      </c>
      <c r="J14" s="7">
        <v>0</v>
      </c>
      <c r="K14" s="7">
        <v>0</v>
      </c>
      <c r="L14" s="7">
        <v>0</v>
      </c>
      <c r="M14" s="7">
        <v>0</v>
      </c>
      <c r="N14" s="7">
        <v>54.62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76"/>
      <c r="C15" s="9" t="s">
        <v>29</v>
      </c>
      <c r="D15" s="10">
        <v>151.5</v>
      </c>
      <c r="E15" s="10">
        <v>143.51</v>
      </c>
      <c r="F15" s="10">
        <v>132.12</v>
      </c>
      <c r="G15" s="10">
        <v>135.13999999999999</v>
      </c>
      <c r="H15" s="10">
        <v>135.13999999999999</v>
      </c>
      <c r="I15" s="10">
        <v>142.80000000000001</v>
      </c>
      <c r="J15" s="10">
        <v>0</v>
      </c>
      <c r="K15" s="10">
        <v>0</v>
      </c>
      <c r="L15" s="10">
        <v>0</v>
      </c>
      <c r="M15" s="10">
        <v>0</v>
      </c>
      <c r="N15" s="10">
        <v>163.85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74" t="s">
        <v>44</v>
      </c>
      <c r="C16" s="6" t="s">
        <v>26</v>
      </c>
      <c r="D16" s="7">
        <v>171.23</v>
      </c>
      <c r="E16" s="7">
        <v>149.51491899852724</v>
      </c>
      <c r="F16" s="7">
        <v>127.27000000000001</v>
      </c>
      <c r="G16" s="7">
        <v>0</v>
      </c>
      <c r="H16" s="7">
        <v>0</v>
      </c>
      <c r="I16" s="7">
        <v>124.96384615384616</v>
      </c>
      <c r="J16" s="7">
        <v>134.86000000000001</v>
      </c>
      <c r="K16" s="7">
        <v>157.19666666666666</v>
      </c>
      <c r="L16" s="7">
        <v>158.51863636363638</v>
      </c>
      <c r="M16" s="7">
        <v>0</v>
      </c>
      <c r="N16" s="7">
        <v>124.263125</v>
      </c>
      <c r="O16" s="7">
        <v>116.21000000000001</v>
      </c>
      <c r="P16" s="7">
        <v>121.43406015037596</v>
      </c>
      <c r="Q16" s="7">
        <v>113.14</v>
      </c>
      <c r="R16" s="7">
        <v>113.6900370096225</v>
      </c>
      <c r="S16" s="7">
        <v>113.97000000000001</v>
      </c>
      <c r="T16" s="7">
        <v>129.51655416439849</v>
      </c>
      <c r="U16" s="7">
        <v>139.7348780487805</v>
      </c>
      <c r="V16" s="7">
        <v>164.65578947368422</v>
      </c>
      <c r="W16" s="7">
        <v>165.89772362936839</v>
      </c>
      <c r="X16" s="7">
        <v>165.54182921543131</v>
      </c>
      <c r="Y16" s="7">
        <v>164.76176470588234</v>
      </c>
      <c r="Z16" s="7">
        <v>161.45070422535213</v>
      </c>
      <c r="AA16" s="8">
        <v>128.24714285714285</v>
      </c>
    </row>
    <row r="17" spans="1:27" x14ac:dyDescent="0.25">
      <c r="B17" s="75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75"/>
      <c r="C18" s="6" t="s">
        <v>28</v>
      </c>
      <c r="D18" s="7">
        <v>0</v>
      </c>
      <c r="E18" s="7">
        <v>0</v>
      </c>
      <c r="F18" s="7">
        <v>0</v>
      </c>
      <c r="G18" s="7">
        <v>47.86</v>
      </c>
      <c r="H18" s="7">
        <v>47.83</v>
      </c>
      <c r="I18" s="7">
        <v>0</v>
      </c>
      <c r="J18" s="7">
        <v>0</v>
      </c>
      <c r="K18" s="7">
        <v>0</v>
      </c>
      <c r="L18" s="7">
        <v>0</v>
      </c>
      <c r="M18" s="7">
        <v>58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76"/>
      <c r="C19" s="9" t="s">
        <v>29</v>
      </c>
      <c r="D19" s="10">
        <v>0</v>
      </c>
      <c r="E19" s="10">
        <v>0</v>
      </c>
      <c r="F19" s="10">
        <v>0</v>
      </c>
      <c r="G19" s="10">
        <v>143.57</v>
      </c>
      <c r="H19" s="10">
        <v>143.49</v>
      </c>
      <c r="I19" s="10">
        <v>0</v>
      </c>
      <c r="J19" s="10">
        <v>0</v>
      </c>
      <c r="K19" s="10">
        <v>0</v>
      </c>
      <c r="L19" s="10">
        <v>0</v>
      </c>
      <c r="M19" s="10">
        <v>173.99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74" t="s">
        <v>45</v>
      </c>
      <c r="C20" s="6" t="s">
        <v>26</v>
      </c>
      <c r="D20" s="7">
        <v>136.14433333333332</v>
      </c>
      <c r="E20" s="7">
        <v>129.41777777777779</v>
      </c>
      <c r="F20" s="7">
        <v>123.88666666666667</v>
      </c>
      <c r="G20" s="7">
        <v>0</v>
      </c>
      <c r="H20" s="7">
        <v>0</v>
      </c>
      <c r="I20" s="7">
        <v>0</v>
      </c>
      <c r="J20" s="7">
        <v>121.873</v>
      </c>
      <c r="K20" s="7">
        <v>122.03582067432383</v>
      </c>
      <c r="L20" s="7">
        <v>121.39</v>
      </c>
      <c r="M20" s="7">
        <v>119.57</v>
      </c>
      <c r="N20" s="7">
        <v>117.43134952004516</v>
      </c>
      <c r="O20" s="7">
        <v>110.54521109770806</v>
      </c>
      <c r="P20" s="7">
        <v>106.93014925373134</v>
      </c>
      <c r="Q20" s="7">
        <v>87.802297734627842</v>
      </c>
      <c r="R20" s="7">
        <v>80.352080536912752</v>
      </c>
      <c r="S20" s="7">
        <v>97.057840375586849</v>
      </c>
      <c r="T20" s="7">
        <v>110.30526315789474</v>
      </c>
      <c r="U20" s="7">
        <v>134.17303842716711</v>
      </c>
      <c r="V20" s="7">
        <v>168.75483647556752</v>
      </c>
      <c r="W20" s="7">
        <v>167.5951580363147</v>
      </c>
      <c r="X20" s="7">
        <v>164.79377777777779</v>
      </c>
      <c r="Y20" s="7">
        <v>179.95</v>
      </c>
      <c r="Z20" s="7">
        <v>172.94437616387339</v>
      </c>
      <c r="AA20" s="8">
        <v>130.13999999999999</v>
      </c>
    </row>
    <row r="21" spans="1:27" x14ac:dyDescent="0.25">
      <c r="B21" s="75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75"/>
      <c r="C22" s="6" t="s">
        <v>28</v>
      </c>
      <c r="D22" s="7">
        <v>0</v>
      </c>
      <c r="E22" s="7">
        <v>0</v>
      </c>
      <c r="F22" s="7">
        <v>0</v>
      </c>
      <c r="G22" s="7">
        <v>46.27</v>
      </c>
      <c r="H22" s="7">
        <v>46.02</v>
      </c>
      <c r="I22" s="7">
        <v>46.28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76"/>
      <c r="C23" s="9" t="s">
        <v>29</v>
      </c>
      <c r="D23" s="10">
        <v>0</v>
      </c>
      <c r="E23" s="10">
        <v>0</v>
      </c>
      <c r="F23" s="10">
        <v>0</v>
      </c>
      <c r="G23" s="10">
        <v>138.81</v>
      </c>
      <c r="H23" s="10">
        <v>138.06</v>
      </c>
      <c r="I23" s="10">
        <v>138.84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74" t="s">
        <v>46</v>
      </c>
      <c r="C24" s="6" t="s">
        <v>26</v>
      </c>
      <c r="D24" s="7">
        <v>120.54</v>
      </c>
      <c r="E24" s="7">
        <v>118.01</v>
      </c>
      <c r="F24" s="7">
        <v>118.01</v>
      </c>
      <c r="G24" s="7">
        <v>0</v>
      </c>
      <c r="H24" s="7">
        <v>0</v>
      </c>
      <c r="I24" s="7">
        <v>129.9</v>
      </c>
      <c r="J24" s="7">
        <v>164.78749999999999</v>
      </c>
      <c r="K24" s="7">
        <v>164.80999999999997</v>
      </c>
      <c r="L24" s="7">
        <v>164.80999999999997</v>
      </c>
      <c r="M24" s="7">
        <v>164.79111111111109</v>
      </c>
      <c r="N24" s="7">
        <v>0</v>
      </c>
      <c r="O24" s="7">
        <v>143.91</v>
      </c>
      <c r="P24" s="7">
        <v>0</v>
      </c>
      <c r="Q24" s="7">
        <v>135.36038327526134</v>
      </c>
      <c r="R24" s="7">
        <v>138.52037383177569</v>
      </c>
      <c r="S24" s="7">
        <v>149.6</v>
      </c>
      <c r="T24" s="7">
        <v>166.18562346329469</v>
      </c>
      <c r="U24" s="7">
        <v>166.66655112651648</v>
      </c>
      <c r="V24" s="7">
        <v>164.72518518518518</v>
      </c>
      <c r="W24" s="7">
        <v>0</v>
      </c>
      <c r="X24" s="7">
        <v>0</v>
      </c>
      <c r="Y24" s="7">
        <v>0</v>
      </c>
      <c r="Z24" s="7">
        <v>0</v>
      </c>
      <c r="AA24" s="8">
        <v>166.19</v>
      </c>
    </row>
    <row r="25" spans="1:27" x14ac:dyDescent="0.25">
      <c r="B25" s="75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37.043494874184532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95.34</v>
      </c>
      <c r="X25" s="7">
        <v>90.86</v>
      </c>
      <c r="Y25" s="7">
        <v>51.332933643771831</v>
      </c>
      <c r="Z25" s="7">
        <v>41.30169811320755</v>
      </c>
      <c r="AA25" s="8">
        <v>0</v>
      </c>
    </row>
    <row r="26" spans="1:27" x14ac:dyDescent="0.25">
      <c r="B26" s="75"/>
      <c r="C26" s="6" t="s">
        <v>28</v>
      </c>
      <c r="D26" s="7">
        <v>0</v>
      </c>
      <c r="E26" s="7">
        <v>0</v>
      </c>
      <c r="F26" s="7">
        <v>0</v>
      </c>
      <c r="G26" s="7">
        <v>47.09</v>
      </c>
      <c r="H26" s="7">
        <v>46.37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64.02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76"/>
      <c r="C27" s="9" t="s">
        <v>29</v>
      </c>
      <c r="D27" s="10">
        <v>0</v>
      </c>
      <c r="E27" s="10">
        <v>0</v>
      </c>
      <c r="F27" s="10">
        <v>0</v>
      </c>
      <c r="G27" s="10">
        <v>141.27000000000001</v>
      </c>
      <c r="H27" s="10">
        <v>139.11000000000001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192.06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74" t="s">
        <v>47</v>
      </c>
      <c r="C28" s="6" t="s">
        <v>26</v>
      </c>
      <c r="D28" s="7">
        <v>166.08</v>
      </c>
      <c r="E28" s="7">
        <v>145.53444444444443</v>
      </c>
      <c r="F28" s="7">
        <v>141.02863636363637</v>
      </c>
      <c r="G28" s="7">
        <v>0</v>
      </c>
      <c r="H28" s="7">
        <v>0</v>
      </c>
      <c r="I28" s="7">
        <v>143.62675675675675</v>
      </c>
      <c r="J28" s="7">
        <v>164.83283582089553</v>
      </c>
      <c r="K28" s="7">
        <v>164.85109374999999</v>
      </c>
      <c r="L28" s="7">
        <v>164.81874999999997</v>
      </c>
      <c r="M28" s="7">
        <v>174.85827290705339</v>
      </c>
      <c r="N28" s="7">
        <v>170.17377049180325</v>
      </c>
      <c r="O28" s="7">
        <v>161.9891066282421</v>
      </c>
      <c r="P28" s="7">
        <v>141.13999999999999</v>
      </c>
      <c r="Q28" s="7">
        <v>141.27000000000001</v>
      </c>
      <c r="R28" s="7">
        <v>0</v>
      </c>
      <c r="S28" s="7">
        <v>0</v>
      </c>
      <c r="T28" s="7">
        <v>169.61000000000004</v>
      </c>
      <c r="U28" s="7">
        <v>195</v>
      </c>
      <c r="V28" s="7">
        <v>0</v>
      </c>
      <c r="W28" s="7">
        <v>194.99999999999997</v>
      </c>
      <c r="X28" s="7">
        <v>195</v>
      </c>
      <c r="Y28" s="7">
        <v>195</v>
      </c>
      <c r="Z28" s="7">
        <v>0</v>
      </c>
      <c r="AA28" s="8">
        <v>163.65</v>
      </c>
    </row>
    <row r="29" spans="1:27" x14ac:dyDescent="0.25">
      <c r="B29" s="75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54.140000000000008</v>
      </c>
      <c r="S29" s="7">
        <v>53.99</v>
      </c>
      <c r="T29" s="7">
        <v>0</v>
      </c>
      <c r="U29" s="7">
        <v>0</v>
      </c>
      <c r="V29" s="7">
        <v>72.95</v>
      </c>
      <c r="W29" s="7">
        <v>0</v>
      </c>
      <c r="X29" s="7">
        <v>0</v>
      </c>
      <c r="Y29" s="7">
        <v>0</v>
      </c>
      <c r="Z29" s="7">
        <v>63.249999999999993</v>
      </c>
      <c r="AA29" s="8">
        <v>0</v>
      </c>
    </row>
    <row r="30" spans="1:27" x14ac:dyDescent="0.25">
      <c r="B30" s="75"/>
      <c r="C30" s="6" t="s">
        <v>28</v>
      </c>
      <c r="D30" s="7">
        <v>0</v>
      </c>
      <c r="E30" s="7">
        <v>0</v>
      </c>
      <c r="F30" s="7">
        <v>0</v>
      </c>
      <c r="G30" s="7">
        <v>53.78</v>
      </c>
      <c r="H30" s="7">
        <v>53.82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76"/>
      <c r="C31" s="9" t="s">
        <v>29</v>
      </c>
      <c r="D31" s="10">
        <v>0</v>
      </c>
      <c r="E31" s="10">
        <v>0</v>
      </c>
      <c r="F31" s="10">
        <v>0</v>
      </c>
      <c r="G31" s="10">
        <v>161.34</v>
      </c>
      <c r="H31" s="10">
        <v>161.44999999999999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74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195</v>
      </c>
      <c r="M32" s="7">
        <v>170.68222891566268</v>
      </c>
      <c r="N32" s="7">
        <v>174.48570532915363</v>
      </c>
      <c r="O32" s="7">
        <v>164.19</v>
      </c>
      <c r="P32" s="7">
        <v>0</v>
      </c>
      <c r="Q32" s="7">
        <v>137.99059405940594</v>
      </c>
      <c r="R32" s="7">
        <v>141.74999999999997</v>
      </c>
      <c r="S32" s="7">
        <v>141.74692307692308</v>
      </c>
      <c r="T32" s="7">
        <v>176.28</v>
      </c>
      <c r="U32" s="7">
        <v>0</v>
      </c>
      <c r="V32" s="7">
        <v>168.19351726799155</v>
      </c>
      <c r="W32" s="7">
        <v>167.63539359774512</v>
      </c>
      <c r="X32" s="7">
        <v>164.79511111111111</v>
      </c>
      <c r="Y32" s="7">
        <v>164.39555555555555</v>
      </c>
      <c r="Z32" s="7">
        <v>163.78177024482108</v>
      </c>
      <c r="AA32" s="8">
        <v>0</v>
      </c>
    </row>
    <row r="33" spans="1:27" x14ac:dyDescent="0.25">
      <c r="B33" s="75"/>
      <c r="C33" s="6" t="s">
        <v>27</v>
      </c>
      <c r="D33" s="7">
        <v>57.499999999999993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53.11</v>
      </c>
      <c r="Q33" s="7">
        <v>0</v>
      </c>
      <c r="R33" s="7">
        <v>0</v>
      </c>
      <c r="S33" s="7">
        <v>0</v>
      </c>
      <c r="T33" s="7">
        <v>0</v>
      </c>
      <c r="U33" s="7">
        <v>68.02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55.27</v>
      </c>
    </row>
    <row r="34" spans="1:27" x14ac:dyDescent="0.25">
      <c r="B34" s="75"/>
      <c r="C34" s="6" t="s">
        <v>28</v>
      </c>
      <c r="D34" s="7">
        <v>0</v>
      </c>
      <c r="E34" s="7">
        <v>55</v>
      </c>
      <c r="F34" s="7">
        <v>53.31</v>
      </c>
      <c r="G34" s="7">
        <v>52.4</v>
      </c>
      <c r="H34" s="7">
        <v>53.69</v>
      </c>
      <c r="I34" s="7">
        <v>57.13</v>
      </c>
      <c r="J34" s="7">
        <v>72.5</v>
      </c>
      <c r="K34" s="7">
        <v>75.58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76"/>
      <c r="C35" s="9" t="s">
        <v>29</v>
      </c>
      <c r="D35" s="10">
        <v>0</v>
      </c>
      <c r="E35" s="10">
        <v>165</v>
      </c>
      <c r="F35" s="10">
        <v>159.93</v>
      </c>
      <c r="G35" s="10">
        <v>157.19999999999999</v>
      </c>
      <c r="H35" s="10">
        <v>161.07</v>
      </c>
      <c r="I35" s="10">
        <v>171.39</v>
      </c>
      <c r="J35" s="10">
        <v>217.5</v>
      </c>
      <c r="K35" s="10">
        <v>226.74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74" t="s">
        <v>49</v>
      </c>
      <c r="C36" s="6" t="s">
        <v>26</v>
      </c>
      <c r="D36" s="7">
        <v>161.6</v>
      </c>
      <c r="E36" s="7">
        <v>0</v>
      </c>
      <c r="F36" s="7">
        <v>0</v>
      </c>
      <c r="G36" s="7">
        <v>0</v>
      </c>
      <c r="H36" s="7">
        <v>0</v>
      </c>
      <c r="I36" s="7">
        <v>141.6715789473684</v>
      </c>
      <c r="J36" s="7">
        <v>164.78048780487805</v>
      </c>
      <c r="K36" s="7">
        <v>164.83119402985074</v>
      </c>
      <c r="L36" s="7">
        <v>164.84942857142855</v>
      </c>
      <c r="M36" s="7">
        <v>174.0012578616352</v>
      </c>
      <c r="N36" s="7">
        <v>169.45808263136783</v>
      </c>
      <c r="O36" s="7">
        <v>158.92680577849117</v>
      </c>
      <c r="P36" s="7">
        <v>145.07808677098151</v>
      </c>
      <c r="Q36" s="7">
        <v>144.65945454545457</v>
      </c>
      <c r="R36" s="7">
        <v>148.26119544592032</v>
      </c>
      <c r="S36" s="7">
        <v>160.90363636363637</v>
      </c>
      <c r="T36" s="7">
        <v>183.490099009901</v>
      </c>
      <c r="U36" s="7">
        <v>171.42361111111111</v>
      </c>
      <c r="V36" s="7">
        <v>167.30431602048279</v>
      </c>
      <c r="W36" s="7">
        <v>165.26359447004609</v>
      </c>
      <c r="X36" s="7">
        <v>164.79739130434783</v>
      </c>
      <c r="Y36" s="7">
        <v>164.7535483870968</v>
      </c>
      <c r="Z36" s="7">
        <v>164.611875</v>
      </c>
      <c r="AA36" s="8">
        <v>161.27304347826089</v>
      </c>
    </row>
    <row r="37" spans="1:27" x14ac:dyDescent="0.25">
      <c r="B37" s="75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75"/>
      <c r="C38" s="6" t="s">
        <v>28</v>
      </c>
      <c r="D38" s="7">
        <v>0</v>
      </c>
      <c r="E38" s="7">
        <v>53.86</v>
      </c>
      <c r="F38" s="7">
        <v>52.52</v>
      </c>
      <c r="G38" s="7">
        <v>50.94</v>
      </c>
      <c r="H38" s="7">
        <v>51.58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76"/>
      <c r="C39" s="9" t="s">
        <v>29</v>
      </c>
      <c r="D39" s="10">
        <v>0</v>
      </c>
      <c r="E39" s="10">
        <v>161.58000000000001</v>
      </c>
      <c r="F39" s="10">
        <v>157.55000000000001</v>
      </c>
      <c r="G39" s="10">
        <v>152.82</v>
      </c>
      <c r="H39" s="10">
        <v>154.74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74" t="s">
        <v>50</v>
      </c>
      <c r="C40" s="6" t="s">
        <v>26</v>
      </c>
      <c r="D40" s="7">
        <v>178.52000000000004</v>
      </c>
      <c r="E40" s="7">
        <v>0</v>
      </c>
      <c r="F40" s="7">
        <v>0</v>
      </c>
      <c r="G40" s="7">
        <v>0</v>
      </c>
      <c r="H40" s="7">
        <v>147.90076923076924</v>
      </c>
      <c r="I40" s="7">
        <v>152.78854166666667</v>
      </c>
      <c r="J40" s="7">
        <v>164.8370149253731</v>
      </c>
      <c r="K40" s="7">
        <v>164.85390804597702</v>
      </c>
      <c r="L40" s="7">
        <v>165.42133586578032</v>
      </c>
      <c r="M40" s="7">
        <v>164.81709090909089</v>
      </c>
      <c r="N40" s="7">
        <v>169.80333046224519</v>
      </c>
      <c r="O40" s="7">
        <v>166.92895497728207</v>
      </c>
      <c r="P40" s="7">
        <v>168.37704574066305</v>
      </c>
      <c r="Q40" s="7">
        <v>164.79711111111112</v>
      </c>
      <c r="R40" s="7">
        <v>157.90893344472289</v>
      </c>
      <c r="S40" s="7">
        <v>164.78282051282054</v>
      </c>
      <c r="T40" s="7">
        <v>164.75818181818181</v>
      </c>
      <c r="U40" s="7">
        <v>164.74830203755491</v>
      </c>
      <c r="V40" s="7">
        <v>166.36574074074073</v>
      </c>
      <c r="W40" s="7">
        <v>164.81236363636364</v>
      </c>
      <c r="X40" s="7">
        <v>164.75818181818181</v>
      </c>
      <c r="Y40" s="7">
        <v>170.09210526315789</v>
      </c>
      <c r="Z40" s="7">
        <v>167.91351135910722</v>
      </c>
      <c r="AA40" s="8">
        <v>166.30168880144285</v>
      </c>
    </row>
    <row r="41" spans="1:27" x14ac:dyDescent="0.25">
      <c r="B41" s="75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75"/>
      <c r="C42" s="6" t="s">
        <v>28</v>
      </c>
      <c r="D42" s="7">
        <v>0</v>
      </c>
      <c r="E42" s="7">
        <v>57.22</v>
      </c>
      <c r="F42" s="7">
        <v>56.94</v>
      </c>
      <c r="G42" s="7">
        <v>55.84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76"/>
      <c r="C43" s="9" t="s">
        <v>29</v>
      </c>
      <c r="D43" s="10">
        <v>0</v>
      </c>
      <c r="E43" s="10">
        <v>171.65</v>
      </c>
      <c r="F43" s="10">
        <v>170.82</v>
      </c>
      <c r="G43" s="10">
        <v>167.51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74" t="s">
        <v>51</v>
      </c>
      <c r="C44" s="6" t="s">
        <v>26</v>
      </c>
      <c r="D44" s="7">
        <v>166.53212560386476</v>
      </c>
      <c r="E44" s="7">
        <v>164.70458333333332</v>
      </c>
      <c r="F44" s="7">
        <v>0</v>
      </c>
      <c r="G44" s="7">
        <v>0</v>
      </c>
      <c r="H44" s="7">
        <v>0</v>
      </c>
      <c r="I44" s="7">
        <v>144.51206896551722</v>
      </c>
      <c r="J44" s="7">
        <v>164.80239130434782</v>
      </c>
      <c r="K44" s="7">
        <v>164.72814814814814</v>
      </c>
      <c r="L44" s="7">
        <v>178.11546840958604</v>
      </c>
      <c r="M44" s="7">
        <v>168.80837080594949</v>
      </c>
      <c r="N44" s="7">
        <v>167.67446892210856</v>
      </c>
      <c r="O44" s="7">
        <v>164.79854172292735</v>
      </c>
      <c r="P44" s="7">
        <v>170.91177339901481</v>
      </c>
      <c r="Q44" s="7">
        <v>156.4153411306043</v>
      </c>
      <c r="R44" s="7">
        <v>153.07049622437972</v>
      </c>
      <c r="S44" s="7">
        <v>149.14135446685881</v>
      </c>
      <c r="T44" s="7">
        <v>149.08692891649414</v>
      </c>
      <c r="U44" s="7">
        <v>164.73392857142858</v>
      </c>
      <c r="V44" s="7">
        <v>169.26321036889331</v>
      </c>
      <c r="W44" s="7">
        <v>168.15709642470205</v>
      </c>
      <c r="X44" s="7">
        <v>168.00170212765957</v>
      </c>
      <c r="Y44" s="7">
        <v>164.77897435897435</v>
      </c>
      <c r="Z44" s="7">
        <v>167.11270718232046</v>
      </c>
      <c r="AA44" s="8">
        <v>157.3122222222222</v>
      </c>
    </row>
    <row r="45" spans="1:27" x14ac:dyDescent="0.25">
      <c r="B45" s="75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75"/>
      <c r="C46" s="6" t="s">
        <v>28</v>
      </c>
      <c r="D46" s="7">
        <v>0</v>
      </c>
      <c r="E46" s="7">
        <v>0</v>
      </c>
      <c r="F46" s="7">
        <v>57.98</v>
      </c>
      <c r="G46" s="7">
        <v>54.91</v>
      </c>
      <c r="H46" s="7">
        <v>55.01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76"/>
      <c r="C47" s="9" t="s">
        <v>29</v>
      </c>
      <c r="D47" s="10">
        <v>0</v>
      </c>
      <c r="E47" s="10">
        <v>0</v>
      </c>
      <c r="F47" s="10">
        <v>173.94</v>
      </c>
      <c r="G47" s="10">
        <v>164.73</v>
      </c>
      <c r="H47" s="10">
        <v>165.03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74" t="s">
        <v>52</v>
      </c>
      <c r="C48" s="6" t="s">
        <v>26</v>
      </c>
      <c r="D48" s="7">
        <v>141.16639999999998</v>
      </c>
      <c r="E48" s="7">
        <v>132.34321428571428</v>
      </c>
      <c r="F48" s="7">
        <v>129.4532142857143</v>
      </c>
      <c r="G48" s="7">
        <v>123.64321428571428</v>
      </c>
      <c r="H48" s="7">
        <v>126.73230769230769</v>
      </c>
      <c r="I48" s="7">
        <v>126.86060606060605</v>
      </c>
      <c r="J48" s="7">
        <v>123.43619047619048</v>
      </c>
      <c r="K48" s="7">
        <v>132.28699935330889</v>
      </c>
      <c r="L48" s="7">
        <v>139.73507760532152</v>
      </c>
      <c r="M48" s="7">
        <v>142.3342035742036</v>
      </c>
      <c r="N48" s="7">
        <v>134.80382679664476</v>
      </c>
      <c r="O48" s="7">
        <v>133.01435582822089</v>
      </c>
      <c r="P48" s="7">
        <v>125.60238578680202</v>
      </c>
      <c r="Q48" s="7">
        <v>106.59971266406527</v>
      </c>
      <c r="R48" s="7">
        <v>91.872763819095482</v>
      </c>
      <c r="S48" s="7">
        <v>105.61076923076924</v>
      </c>
      <c r="T48" s="7">
        <v>129.53358807352728</v>
      </c>
      <c r="U48" s="7">
        <v>133.97250000000003</v>
      </c>
      <c r="V48" s="7">
        <v>167.42087604846228</v>
      </c>
      <c r="W48" s="7">
        <v>165.80074719800746</v>
      </c>
      <c r="X48" s="7">
        <v>166.25100292746396</v>
      </c>
      <c r="Y48" s="7">
        <v>164.87862068965515</v>
      </c>
      <c r="Z48" s="7">
        <v>164.85404761904761</v>
      </c>
      <c r="AA48" s="8">
        <v>145.12149716752091</v>
      </c>
    </row>
    <row r="49" spans="1:27" x14ac:dyDescent="0.25">
      <c r="B49" s="75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75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76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74" t="s">
        <v>53</v>
      </c>
      <c r="C52" s="6" t="s">
        <v>26</v>
      </c>
      <c r="D52" s="7">
        <v>147.620968555128</v>
      </c>
      <c r="E52" s="7">
        <v>140.66000000000003</v>
      </c>
      <c r="F52" s="7">
        <v>135.1</v>
      </c>
      <c r="G52" s="7">
        <v>134.93</v>
      </c>
      <c r="H52" s="7">
        <v>136.31</v>
      </c>
      <c r="I52" s="7">
        <v>143.01</v>
      </c>
      <c r="J52" s="7">
        <v>164</v>
      </c>
      <c r="K52" s="7">
        <v>164.74</v>
      </c>
      <c r="L52" s="7">
        <v>164.79555555555555</v>
      </c>
      <c r="M52" s="7">
        <v>169.11282051282049</v>
      </c>
      <c r="N52" s="7">
        <v>168.36535918907009</v>
      </c>
      <c r="O52" s="7">
        <v>167.83772981614709</v>
      </c>
      <c r="P52" s="7">
        <v>167.35712833028268</v>
      </c>
      <c r="Q52" s="7">
        <v>167.3780753809142</v>
      </c>
      <c r="R52" s="7">
        <v>166.52486094724424</v>
      </c>
      <c r="S52" s="7">
        <v>164.80847826086955</v>
      </c>
      <c r="T52" s="7">
        <v>167.3047539616347</v>
      </c>
      <c r="U52" s="7">
        <v>165.72283311772313</v>
      </c>
      <c r="V52" s="7">
        <v>166.99457297914881</v>
      </c>
      <c r="W52" s="7">
        <v>165.51465103889183</v>
      </c>
      <c r="X52" s="7">
        <v>164.81236363636364</v>
      </c>
      <c r="Y52" s="7">
        <v>164.77513513513512</v>
      </c>
      <c r="Z52" s="7">
        <v>166.9178233438486</v>
      </c>
      <c r="AA52" s="8">
        <v>164.81703703703704</v>
      </c>
    </row>
    <row r="53" spans="1:27" x14ac:dyDescent="0.25">
      <c r="B53" s="75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75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76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74" t="s">
        <v>54</v>
      </c>
      <c r="C56" s="6" t="s">
        <v>26</v>
      </c>
      <c r="D56" s="7">
        <v>158.8421153846154</v>
      </c>
      <c r="E56" s="7">
        <v>158.00619047619048</v>
      </c>
      <c r="F56" s="7">
        <v>147.91636363636366</v>
      </c>
      <c r="G56" s="7">
        <v>140.10842105263157</v>
      </c>
      <c r="H56" s="7">
        <v>142.96321428571429</v>
      </c>
      <c r="I56" s="7">
        <v>158.56321428571431</v>
      </c>
      <c r="J56" s="7">
        <v>164.33375000000001</v>
      </c>
      <c r="K56" s="7">
        <v>164.71199999999999</v>
      </c>
      <c r="L56" s="7">
        <v>164.78760000000003</v>
      </c>
      <c r="M56" s="7">
        <v>165.39818116975746</v>
      </c>
      <c r="N56" s="7">
        <v>164.83771428571427</v>
      </c>
      <c r="O56" s="7">
        <v>164.68846153846152</v>
      </c>
      <c r="P56" s="7">
        <v>169.22623473181093</v>
      </c>
      <c r="Q56" s="7">
        <v>166.27465857359635</v>
      </c>
      <c r="R56" s="7">
        <v>167.7121364092277</v>
      </c>
      <c r="S56" s="7">
        <v>164.81854545454547</v>
      </c>
      <c r="T56" s="7">
        <v>164.83783783783784</v>
      </c>
      <c r="U56" s="7">
        <v>164.84647727272727</v>
      </c>
      <c r="V56" s="7">
        <v>164.84886363636363</v>
      </c>
      <c r="W56" s="7">
        <v>165.09966358284271</v>
      </c>
      <c r="X56" s="7">
        <v>165.47648045185773</v>
      </c>
      <c r="Y56" s="7">
        <v>164.85906542056074</v>
      </c>
      <c r="Z56" s="7">
        <v>164.85822916666666</v>
      </c>
      <c r="AA56" s="8">
        <v>154.23020408163268</v>
      </c>
    </row>
    <row r="57" spans="1:27" x14ac:dyDescent="0.25">
      <c r="B57" s="75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75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76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74" t="s">
        <v>55</v>
      </c>
      <c r="C60" s="6" t="s">
        <v>26</v>
      </c>
      <c r="D60" s="7">
        <v>164.67882352941177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164.81674418604652</v>
      </c>
      <c r="N60" s="7">
        <v>164.82888888888888</v>
      </c>
      <c r="O60" s="7">
        <v>164.79555555555555</v>
      </c>
      <c r="P60" s="7">
        <v>164.81499999999997</v>
      </c>
      <c r="Q60" s="7">
        <v>164.83972222222221</v>
      </c>
      <c r="R60" s="7">
        <v>166.29344630814455</v>
      </c>
      <c r="S60" s="7">
        <v>164.81574074074072</v>
      </c>
      <c r="T60" s="7">
        <v>167.52142300701115</v>
      </c>
      <c r="U60" s="7">
        <v>164.79555555555555</v>
      </c>
      <c r="V60" s="7">
        <v>164.79555555555555</v>
      </c>
      <c r="W60" s="7">
        <v>165.77298524404085</v>
      </c>
      <c r="X60" s="7">
        <v>164.9</v>
      </c>
      <c r="Y60" s="7">
        <v>164.98005761134502</v>
      </c>
      <c r="Z60" s="7">
        <v>166.92315637265028</v>
      </c>
      <c r="AA60" s="8">
        <v>164.79555555555555</v>
      </c>
    </row>
    <row r="61" spans="1:27" x14ac:dyDescent="0.25">
      <c r="B61" s="75"/>
      <c r="C61" s="6" t="s">
        <v>27</v>
      </c>
      <c r="D61" s="7">
        <v>0</v>
      </c>
      <c r="E61" s="7">
        <v>40.119999999999997</v>
      </c>
      <c r="F61" s="7">
        <v>38.79</v>
      </c>
      <c r="G61" s="7">
        <v>37.03</v>
      </c>
      <c r="H61" s="7">
        <v>38.5</v>
      </c>
      <c r="I61" s="7">
        <v>41.2</v>
      </c>
      <c r="J61" s="7">
        <v>50.18</v>
      </c>
      <c r="K61" s="7">
        <v>54.17</v>
      </c>
      <c r="L61" s="7">
        <v>57.73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75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76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74" t="s">
        <v>56</v>
      </c>
      <c r="C64" s="6" t="s">
        <v>26</v>
      </c>
      <c r="D64" s="7">
        <v>164.79555555555555</v>
      </c>
      <c r="E64" s="7">
        <v>164.81363636363633</v>
      </c>
      <c r="F64" s="7">
        <v>0</v>
      </c>
      <c r="G64" s="7">
        <v>0</v>
      </c>
      <c r="H64" s="7">
        <v>0</v>
      </c>
      <c r="I64" s="7">
        <v>164.70599999999999</v>
      </c>
      <c r="J64" s="7">
        <v>164.66</v>
      </c>
      <c r="K64" s="7">
        <v>164.77487179487179</v>
      </c>
      <c r="L64" s="7">
        <v>165.04847950639049</v>
      </c>
      <c r="M64" s="7">
        <v>164.74333333333331</v>
      </c>
      <c r="N64" s="7">
        <v>164.7585714285714</v>
      </c>
      <c r="O64" s="7">
        <v>164.79468085106384</v>
      </c>
      <c r="P64" s="7">
        <v>164.79555555555555</v>
      </c>
      <c r="Q64" s="7">
        <v>164.84590361445782</v>
      </c>
      <c r="R64" s="7">
        <v>165.9847208854668</v>
      </c>
      <c r="S64" s="7">
        <v>164.83639344262295</v>
      </c>
      <c r="T64" s="7">
        <v>166.17608136257812</v>
      </c>
      <c r="U64" s="7">
        <v>164.82968253968255</v>
      </c>
      <c r="V64" s="7">
        <v>164.8408</v>
      </c>
      <c r="W64" s="7">
        <v>165.17278436845777</v>
      </c>
      <c r="X64" s="7">
        <v>165.55888223552893</v>
      </c>
      <c r="Y64" s="7">
        <v>166.9496855345912</v>
      </c>
      <c r="Z64" s="7">
        <v>166.32888951921711</v>
      </c>
      <c r="AA64" s="8">
        <v>164.81898305084746</v>
      </c>
    </row>
    <row r="65" spans="1:27" x14ac:dyDescent="0.25">
      <c r="B65" s="75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75"/>
      <c r="C66" s="6" t="s">
        <v>28</v>
      </c>
      <c r="D66" s="7">
        <v>0</v>
      </c>
      <c r="E66" s="7">
        <v>0</v>
      </c>
      <c r="F66" s="7">
        <v>61.39</v>
      </c>
      <c r="G66" s="7">
        <v>58.13</v>
      </c>
      <c r="H66" s="7">
        <v>57.6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76"/>
      <c r="C67" s="9" t="s">
        <v>29</v>
      </c>
      <c r="D67" s="10">
        <v>0</v>
      </c>
      <c r="E67" s="10">
        <v>0</v>
      </c>
      <c r="F67" s="10">
        <v>184.17</v>
      </c>
      <c r="G67" s="10">
        <v>174.39</v>
      </c>
      <c r="H67" s="10">
        <v>172.79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74" t="s">
        <v>57</v>
      </c>
      <c r="C68" s="6" t="s">
        <v>26</v>
      </c>
      <c r="D68" s="7">
        <v>164.79555555555555</v>
      </c>
      <c r="E68" s="7">
        <v>164.82615384615383</v>
      </c>
      <c r="F68" s="7">
        <v>0</v>
      </c>
      <c r="G68" s="7">
        <v>0</v>
      </c>
      <c r="H68" s="7">
        <v>0</v>
      </c>
      <c r="I68" s="7">
        <v>0</v>
      </c>
      <c r="J68" s="7">
        <v>164.80500000000001</v>
      </c>
      <c r="K68" s="7">
        <v>164.80999999999997</v>
      </c>
      <c r="L68" s="7">
        <v>166.00545667143041</v>
      </c>
      <c r="M68" s="7">
        <v>165.8678756476684</v>
      </c>
      <c r="N68" s="7">
        <v>164.80999999999997</v>
      </c>
      <c r="O68" s="7">
        <v>164.80999999999997</v>
      </c>
      <c r="P68" s="7">
        <v>164.84802469135801</v>
      </c>
      <c r="Q68" s="7">
        <v>164.85822916666666</v>
      </c>
      <c r="R68" s="7">
        <v>165.59070264493721</v>
      </c>
      <c r="S68" s="7">
        <v>164.8098</v>
      </c>
      <c r="T68" s="7">
        <v>164.82444444444442</v>
      </c>
      <c r="U68" s="7">
        <v>164.82366666666667</v>
      </c>
      <c r="V68" s="7">
        <v>164.71199999999996</v>
      </c>
      <c r="W68" s="7">
        <v>165.56331279945243</v>
      </c>
      <c r="X68" s="7">
        <v>164.83365853658538</v>
      </c>
      <c r="Y68" s="7">
        <v>194.99999999999997</v>
      </c>
      <c r="Z68" s="7">
        <v>165.02554097197589</v>
      </c>
      <c r="AA68" s="8">
        <v>164.83153846153846</v>
      </c>
    </row>
    <row r="69" spans="1:27" x14ac:dyDescent="0.25">
      <c r="B69" s="75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75"/>
      <c r="C70" s="6" t="s">
        <v>28</v>
      </c>
      <c r="D70" s="7">
        <v>0</v>
      </c>
      <c r="E70" s="7">
        <v>0</v>
      </c>
      <c r="F70" s="7">
        <v>61.56</v>
      </c>
      <c r="G70" s="7">
        <v>58.95</v>
      </c>
      <c r="H70" s="7">
        <v>62.96</v>
      </c>
      <c r="I70" s="7">
        <v>67.44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76"/>
      <c r="C71" s="9" t="s">
        <v>29</v>
      </c>
      <c r="D71" s="10">
        <v>0</v>
      </c>
      <c r="E71" s="10">
        <v>0</v>
      </c>
      <c r="F71" s="10">
        <v>184.67</v>
      </c>
      <c r="G71" s="10">
        <v>176.84</v>
      </c>
      <c r="H71" s="10">
        <v>188.88</v>
      </c>
      <c r="I71" s="10">
        <v>202.31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74" t="s">
        <v>58</v>
      </c>
      <c r="C72" s="6" t="s">
        <v>26</v>
      </c>
      <c r="D72" s="7">
        <v>164.83</v>
      </c>
      <c r="E72" s="7">
        <v>148.13954545454547</v>
      </c>
      <c r="F72" s="7">
        <v>142.93428571428572</v>
      </c>
      <c r="G72" s="7">
        <v>152.00375</v>
      </c>
      <c r="H72" s="7">
        <v>149.42000000000002</v>
      </c>
      <c r="I72" s="7">
        <v>152.02260869565217</v>
      </c>
      <c r="J72" s="7">
        <v>164.78749999999999</v>
      </c>
      <c r="K72" s="7">
        <v>164.80142857142854</v>
      </c>
      <c r="L72" s="7">
        <v>166.68850617746162</v>
      </c>
      <c r="M72" s="7">
        <v>166.36690647482015</v>
      </c>
      <c r="N72" s="7">
        <v>164.80142857142854</v>
      </c>
      <c r="O72" s="7">
        <v>162.25714285714284</v>
      </c>
      <c r="P72" s="7">
        <v>150.71</v>
      </c>
      <c r="Q72" s="7">
        <v>137.40258945748363</v>
      </c>
      <c r="R72" s="7">
        <v>136.59</v>
      </c>
      <c r="S72" s="7">
        <v>0</v>
      </c>
      <c r="T72" s="7">
        <v>166.27782296650722</v>
      </c>
      <c r="U72" s="7">
        <v>164.75200000000001</v>
      </c>
      <c r="V72" s="7">
        <v>164.51272727272726</v>
      </c>
      <c r="W72" s="7">
        <v>177.75862068965517</v>
      </c>
      <c r="X72" s="7">
        <v>179.48448448448448</v>
      </c>
      <c r="Y72" s="7">
        <v>166.63311862587221</v>
      </c>
      <c r="Z72" s="7">
        <v>166.4542857142857</v>
      </c>
      <c r="AA72" s="8">
        <v>127.08</v>
      </c>
    </row>
    <row r="73" spans="1:27" x14ac:dyDescent="0.25">
      <c r="B73" s="75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62.47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75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76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74" t="s">
        <v>59</v>
      </c>
      <c r="C76" s="6" t="s">
        <v>26</v>
      </c>
      <c r="D76" s="7">
        <v>108.51000000000002</v>
      </c>
      <c r="E76" s="7">
        <v>105.21892857142858</v>
      </c>
      <c r="F76" s="7">
        <v>101.395</v>
      </c>
      <c r="G76" s="7">
        <v>0</v>
      </c>
      <c r="H76" s="7">
        <v>0</v>
      </c>
      <c r="I76" s="7">
        <v>0</v>
      </c>
      <c r="J76" s="7">
        <v>99.84</v>
      </c>
      <c r="K76" s="7">
        <v>100.91000000000001</v>
      </c>
      <c r="L76" s="7">
        <v>107.72861748295102</v>
      </c>
      <c r="M76" s="7">
        <v>110.59450511945393</v>
      </c>
      <c r="N76" s="7">
        <v>105.95039145907474</v>
      </c>
      <c r="O76" s="7">
        <v>107.26392130257803</v>
      </c>
      <c r="P76" s="7">
        <v>110.0935582822086</v>
      </c>
      <c r="Q76" s="7">
        <v>105.17642492339122</v>
      </c>
      <c r="R76" s="7">
        <v>98.079957416607513</v>
      </c>
      <c r="S76" s="7">
        <v>104.09231410470156</v>
      </c>
      <c r="T76" s="7">
        <v>111.7276821192053</v>
      </c>
      <c r="U76" s="7">
        <v>152.46308201058201</v>
      </c>
      <c r="V76" s="7">
        <v>169.79840053315561</v>
      </c>
      <c r="W76" s="7">
        <v>169.680281218614</v>
      </c>
      <c r="X76" s="7">
        <v>169.5866935483871</v>
      </c>
      <c r="Y76" s="7">
        <v>168.19236508994007</v>
      </c>
      <c r="Z76" s="7">
        <v>154.48421636615814</v>
      </c>
      <c r="AA76" s="8">
        <v>144.34599999999998</v>
      </c>
    </row>
    <row r="77" spans="1:27" x14ac:dyDescent="0.25">
      <c r="B77" s="75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75"/>
      <c r="C78" s="6" t="s">
        <v>28</v>
      </c>
      <c r="D78" s="7">
        <v>0</v>
      </c>
      <c r="E78" s="7">
        <v>0</v>
      </c>
      <c r="F78" s="7">
        <v>0</v>
      </c>
      <c r="G78" s="7">
        <v>38.520000000000003</v>
      </c>
      <c r="H78" s="7">
        <v>36.409999999999997</v>
      </c>
      <c r="I78" s="7">
        <v>37.9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76"/>
      <c r="C79" s="9" t="s">
        <v>29</v>
      </c>
      <c r="D79" s="10">
        <v>0</v>
      </c>
      <c r="E79" s="10">
        <v>0</v>
      </c>
      <c r="F79" s="10">
        <v>0</v>
      </c>
      <c r="G79" s="10">
        <v>115.56</v>
      </c>
      <c r="H79" s="10">
        <v>109.23</v>
      </c>
      <c r="I79" s="10">
        <v>113.69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74" t="s">
        <v>60</v>
      </c>
      <c r="C80" s="6" t="s">
        <v>26</v>
      </c>
      <c r="D80" s="7">
        <v>132.73999999999998</v>
      </c>
      <c r="E80" s="7">
        <v>124.85</v>
      </c>
      <c r="F80" s="7">
        <v>128.36000000000001</v>
      </c>
      <c r="G80" s="7">
        <v>0</v>
      </c>
      <c r="H80" s="7">
        <v>0</v>
      </c>
      <c r="I80" s="7">
        <v>0</v>
      </c>
      <c r="J80" s="7">
        <v>164.76862068965517</v>
      </c>
      <c r="K80" s="7">
        <v>164.79333333333332</v>
      </c>
      <c r="L80" s="7">
        <v>164.82888888888888</v>
      </c>
      <c r="M80" s="7">
        <v>164.82888888888888</v>
      </c>
      <c r="N80" s="7">
        <v>164.79714285714286</v>
      </c>
      <c r="O80" s="7">
        <v>164.81245011971268</v>
      </c>
      <c r="P80" s="7">
        <v>164.74</v>
      </c>
      <c r="Q80" s="7">
        <v>167.68547945205481</v>
      </c>
      <c r="R80" s="7">
        <v>167.25219701614552</v>
      </c>
      <c r="S80" s="7">
        <v>167.54953497775983</v>
      </c>
      <c r="T80" s="7">
        <v>164.82888888888888</v>
      </c>
      <c r="U80" s="7">
        <v>164.82888888888888</v>
      </c>
      <c r="V80" s="7">
        <v>165.02869757174395</v>
      </c>
      <c r="W80" s="7">
        <v>166.76751923476814</v>
      </c>
      <c r="X80" s="7">
        <v>167.6655929132273</v>
      </c>
      <c r="Y80" s="7">
        <v>165.03531229309203</v>
      </c>
      <c r="Z80" s="7">
        <v>165.07493938726029</v>
      </c>
      <c r="AA80" s="8">
        <v>164.82888888888888</v>
      </c>
    </row>
    <row r="81" spans="1:27" x14ac:dyDescent="0.25">
      <c r="B81" s="75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75"/>
      <c r="C82" s="6" t="s">
        <v>28</v>
      </c>
      <c r="D82" s="7">
        <v>0</v>
      </c>
      <c r="E82" s="7">
        <v>0</v>
      </c>
      <c r="F82" s="7">
        <v>0</v>
      </c>
      <c r="G82" s="7">
        <v>49.28</v>
      </c>
      <c r="H82" s="7">
        <v>46.94</v>
      </c>
      <c r="I82" s="7">
        <v>59.1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76"/>
      <c r="C83" s="9" t="s">
        <v>29</v>
      </c>
      <c r="D83" s="10">
        <v>0</v>
      </c>
      <c r="E83" s="10">
        <v>0</v>
      </c>
      <c r="F83" s="10">
        <v>0</v>
      </c>
      <c r="G83" s="10">
        <v>147.84</v>
      </c>
      <c r="H83" s="10">
        <v>140.81</v>
      </c>
      <c r="I83" s="10">
        <v>177.3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74" t="s">
        <v>61</v>
      </c>
      <c r="C84" s="6" t="s">
        <v>26</v>
      </c>
      <c r="D84" s="7">
        <v>164.81151515151518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164.71040000000002</v>
      </c>
      <c r="K84" s="7">
        <v>164.73791666666668</v>
      </c>
      <c r="L84" s="7">
        <v>164.74416666666667</v>
      </c>
      <c r="M84" s="7">
        <v>164.75200000000001</v>
      </c>
      <c r="N84" s="7">
        <v>164</v>
      </c>
      <c r="O84" s="7">
        <v>0</v>
      </c>
      <c r="P84" s="7">
        <v>0</v>
      </c>
      <c r="Q84" s="7">
        <v>0</v>
      </c>
      <c r="R84" s="7">
        <v>169.73993957703925</v>
      </c>
      <c r="S84" s="7">
        <v>168.6790810998956</v>
      </c>
      <c r="T84" s="7">
        <v>164.76909090909092</v>
      </c>
      <c r="U84" s="7">
        <v>164</v>
      </c>
      <c r="V84" s="7">
        <v>164</v>
      </c>
      <c r="W84" s="7">
        <v>168.41068917018285</v>
      </c>
      <c r="X84" s="7">
        <v>164.75200000000001</v>
      </c>
      <c r="Y84" s="7">
        <v>166.30208333333334</v>
      </c>
      <c r="Z84" s="7">
        <v>167.47178740444122</v>
      </c>
      <c r="AA84" s="8">
        <v>164.75200000000001</v>
      </c>
    </row>
    <row r="85" spans="1:27" x14ac:dyDescent="0.25">
      <c r="B85" s="75"/>
      <c r="C85" s="6" t="s">
        <v>27</v>
      </c>
      <c r="D85" s="7">
        <v>0</v>
      </c>
      <c r="E85" s="7">
        <v>0</v>
      </c>
      <c r="F85" s="7">
        <v>36.5</v>
      </c>
      <c r="G85" s="7">
        <v>34.58</v>
      </c>
      <c r="H85" s="7">
        <v>35.81</v>
      </c>
      <c r="I85" s="7">
        <v>39.4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75.900000000000006</v>
      </c>
      <c r="P85" s="7">
        <v>72.53</v>
      </c>
      <c r="Q85" s="7">
        <v>66.25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75"/>
      <c r="C86" s="6" t="s">
        <v>28</v>
      </c>
      <c r="D86" s="7">
        <v>0</v>
      </c>
      <c r="E86" s="7">
        <v>64.010000000000005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76"/>
      <c r="C87" s="9" t="s">
        <v>29</v>
      </c>
      <c r="D87" s="10">
        <v>0</v>
      </c>
      <c r="E87" s="10">
        <v>192.02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74" t="s">
        <v>62</v>
      </c>
      <c r="C88" s="6" t="s">
        <v>26</v>
      </c>
      <c r="D88" s="7">
        <v>136.7227272727273</v>
      </c>
      <c r="E88" s="7">
        <v>131.18941176470588</v>
      </c>
      <c r="F88" s="7">
        <v>0</v>
      </c>
      <c r="G88" s="7">
        <v>0</v>
      </c>
      <c r="H88" s="7">
        <v>0</v>
      </c>
      <c r="I88" s="7">
        <v>0</v>
      </c>
      <c r="J88" s="7">
        <v>164.76500000000001</v>
      </c>
      <c r="K88" s="7">
        <v>164.82888888888888</v>
      </c>
      <c r="L88" s="7">
        <v>164</v>
      </c>
      <c r="M88" s="7">
        <v>164.74800000000002</v>
      </c>
      <c r="N88" s="7">
        <v>164.77916666666667</v>
      </c>
      <c r="O88" s="7">
        <v>164.71923076923079</v>
      </c>
      <c r="P88" s="7">
        <v>164.74800000000002</v>
      </c>
      <c r="Q88" s="7">
        <v>165.38762725137042</v>
      </c>
      <c r="R88" s="7">
        <v>170.95514511873353</v>
      </c>
      <c r="S88" s="7">
        <v>172.12600401606426</v>
      </c>
      <c r="T88" s="7">
        <v>164.62333333333336</v>
      </c>
      <c r="U88" s="7">
        <v>164.74800000000002</v>
      </c>
      <c r="V88" s="7">
        <v>164.84646153846154</v>
      </c>
      <c r="W88" s="7">
        <v>170.31690140845072</v>
      </c>
      <c r="X88" s="7">
        <v>171.0184210526316</v>
      </c>
      <c r="Y88" s="7">
        <v>169.82356857523303</v>
      </c>
      <c r="Z88" s="7">
        <v>161.71534743202417</v>
      </c>
      <c r="AA88" s="8">
        <v>116.94000000000001</v>
      </c>
    </row>
    <row r="89" spans="1:27" x14ac:dyDescent="0.25">
      <c r="B89" s="75"/>
      <c r="C89" s="6" t="s">
        <v>27</v>
      </c>
      <c r="D89" s="7">
        <v>0</v>
      </c>
      <c r="E89" s="7">
        <v>0</v>
      </c>
      <c r="F89" s="7">
        <v>0</v>
      </c>
      <c r="G89" s="7">
        <v>28.48</v>
      </c>
      <c r="H89" s="7">
        <v>30.11</v>
      </c>
      <c r="I89" s="7">
        <v>35.83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75"/>
      <c r="C90" s="6" t="s">
        <v>28</v>
      </c>
      <c r="D90" s="7">
        <v>0</v>
      </c>
      <c r="E90" s="7">
        <v>0</v>
      </c>
      <c r="F90" s="7">
        <v>48.63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76"/>
      <c r="C91" s="9" t="s">
        <v>29</v>
      </c>
      <c r="D91" s="10">
        <v>0</v>
      </c>
      <c r="E91" s="10">
        <v>0</v>
      </c>
      <c r="F91" s="10">
        <v>145.88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74" t="s">
        <v>63</v>
      </c>
      <c r="C92" s="6" t="s">
        <v>26</v>
      </c>
      <c r="D92" s="7">
        <v>144.57599999999999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164.52799999999999</v>
      </c>
      <c r="N92" s="7">
        <v>144.71</v>
      </c>
      <c r="O92" s="7">
        <v>164.74800000000002</v>
      </c>
      <c r="P92" s="7">
        <v>164.74800000000002</v>
      </c>
      <c r="Q92" s="7">
        <v>164.74800000000002</v>
      </c>
      <c r="R92" s="7">
        <v>166.27611090011396</v>
      </c>
      <c r="S92" s="7">
        <v>169.43393038188577</v>
      </c>
      <c r="T92" s="7">
        <v>164.74800000000002</v>
      </c>
      <c r="U92" s="7">
        <v>164.74800000000002</v>
      </c>
      <c r="V92" s="7">
        <v>168.57442348008385</v>
      </c>
      <c r="W92" s="7">
        <v>168.86662059433309</v>
      </c>
      <c r="X92" s="7">
        <v>166.84380305602718</v>
      </c>
      <c r="Y92" s="7">
        <v>160.0083527454243</v>
      </c>
      <c r="Z92" s="7">
        <v>169.76476476476478</v>
      </c>
      <c r="AA92" s="8">
        <v>143.91600000000003</v>
      </c>
    </row>
    <row r="93" spans="1:27" x14ac:dyDescent="0.25">
      <c r="B93" s="75"/>
      <c r="C93" s="6" t="s">
        <v>27</v>
      </c>
      <c r="D93" s="7">
        <v>0</v>
      </c>
      <c r="E93" s="7">
        <v>0</v>
      </c>
      <c r="F93" s="7">
        <v>25.37</v>
      </c>
      <c r="G93" s="7">
        <v>22.7</v>
      </c>
      <c r="H93" s="7">
        <v>21.12</v>
      </c>
      <c r="I93" s="7">
        <v>23.77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75"/>
      <c r="C94" s="6" t="s">
        <v>28</v>
      </c>
      <c r="D94" s="7">
        <v>0</v>
      </c>
      <c r="E94" s="7">
        <v>48.53</v>
      </c>
      <c r="F94" s="7">
        <v>0</v>
      </c>
      <c r="G94" s="7">
        <v>0</v>
      </c>
      <c r="H94" s="7">
        <v>0</v>
      </c>
      <c r="I94" s="7">
        <v>0</v>
      </c>
      <c r="J94" s="7">
        <v>60.01</v>
      </c>
      <c r="K94" s="7">
        <v>80.989999999999995</v>
      </c>
      <c r="L94" s="7">
        <v>80.05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76"/>
      <c r="C95" s="9" t="s">
        <v>29</v>
      </c>
      <c r="D95" s="10">
        <v>0</v>
      </c>
      <c r="E95" s="10">
        <v>145.58000000000001</v>
      </c>
      <c r="F95" s="10">
        <v>0</v>
      </c>
      <c r="G95" s="10">
        <v>0</v>
      </c>
      <c r="H95" s="10">
        <v>0</v>
      </c>
      <c r="I95" s="10">
        <v>0</v>
      </c>
      <c r="J95" s="10">
        <v>180.03</v>
      </c>
      <c r="K95" s="10">
        <v>242.97</v>
      </c>
      <c r="L95" s="10">
        <v>240.15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74" t="s">
        <v>64</v>
      </c>
      <c r="C96" s="6" t="s">
        <v>26</v>
      </c>
      <c r="D96" s="7">
        <v>136.66023890784984</v>
      </c>
      <c r="E96" s="7">
        <v>98.29473592165094</v>
      </c>
      <c r="F96" s="7">
        <v>95.06</v>
      </c>
      <c r="G96" s="7">
        <v>0</v>
      </c>
      <c r="H96" s="7">
        <v>0</v>
      </c>
      <c r="I96" s="7">
        <v>116.45</v>
      </c>
      <c r="J96" s="7">
        <v>164.82612903225805</v>
      </c>
      <c r="K96" s="7">
        <v>164.83959999999999</v>
      </c>
      <c r="L96" s="7">
        <v>164.86156862745096</v>
      </c>
      <c r="M96" s="7">
        <v>164.85160493827161</v>
      </c>
      <c r="N96" s="7">
        <v>164</v>
      </c>
      <c r="O96" s="7">
        <v>138.91</v>
      </c>
      <c r="P96" s="7">
        <v>120.25</v>
      </c>
      <c r="Q96" s="7">
        <v>147.71</v>
      </c>
      <c r="R96" s="7">
        <v>153.93337423312883</v>
      </c>
      <c r="S96" s="7">
        <v>154.39308457711442</v>
      </c>
      <c r="T96" s="7">
        <v>144.3475</v>
      </c>
      <c r="U96" s="7">
        <v>164.70250000000001</v>
      </c>
      <c r="V96" s="7">
        <v>172.38518518518518</v>
      </c>
      <c r="W96" s="7">
        <v>179.65346534653466</v>
      </c>
      <c r="X96" s="7">
        <v>179.56175298804783</v>
      </c>
      <c r="Y96" s="7">
        <v>177.02370370370369</v>
      </c>
      <c r="Z96" s="7">
        <v>167.57061855670105</v>
      </c>
      <c r="AA96" s="8">
        <v>148.37535211267604</v>
      </c>
    </row>
    <row r="97" spans="1:27" x14ac:dyDescent="0.25">
      <c r="B97" s="75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75"/>
      <c r="C98" s="6" t="s">
        <v>28</v>
      </c>
      <c r="D98" s="7">
        <v>0</v>
      </c>
      <c r="E98" s="7">
        <v>0</v>
      </c>
      <c r="F98" s="7">
        <v>0</v>
      </c>
      <c r="G98" s="7">
        <v>33.99</v>
      </c>
      <c r="H98" s="7">
        <v>36.270000000000003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76"/>
      <c r="C99" s="9" t="s">
        <v>29</v>
      </c>
      <c r="D99" s="10">
        <v>0</v>
      </c>
      <c r="E99" s="10">
        <v>0</v>
      </c>
      <c r="F99" s="10">
        <v>0</v>
      </c>
      <c r="G99" s="10">
        <v>101.96</v>
      </c>
      <c r="H99" s="10">
        <v>108.8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74" t="s">
        <v>65</v>
      </c>
      <c r="C100" s="6" t="s">
        <v>26</v>
      </c>
      <c r="D100" s="7">
        <v>149.11814177012414</v>
      </c>
      <c r="E100" s="7">
        <v>145.64600000000002</v>
      </c>
      <c r="F100" s="7">
        <v>148.2144186046512</v>
      </c>
      <c r="G100" s="7">
        <v>145.5416129032258</v>
      </c>
      <c r="H100" s="7">
        <v>144.64357142857145</v>
      </c>
      <c r="I100" s="7">
        <v>145.56105263157895</v>
      </c>
      <c r="J100" s="7">
        <v>149.72139240506331</v>
      </c>
      <c r="K100" s="7">
        <v>159.74113207547171</v>
      </c>
      <c r="L100" s="7">
        <v>164.74800000000002</v>
      </c>
      <c r="M100" s="7">
        <v>164.74800000000002</v>
      </c>
      <c r="N100" s="7">
        <v>160.886</v>
      </c>
      <c r="O100" s="7">
        <v>156.036</v>
      </c>
      <c r="P100" s="7">
        <v>164.74800000000002</v>
      </c>
      <c r="Q100" s="7">
        <v>158.86835978835981</v>
      </c>
      <c r="R100" s="7">
        <v>153.12889607917776</v>
      </c>
      <c r="S100" s="7">
        <v>150.96971243709564</v>
      </c>
      <c r="T100" s="7">
        <v>164.74800000000002</v>
      </c>
      <c r="U100" s="7">
        <v>164.74800000000002</v>
      </c>
      <c r="V100" s="7">
        <v>168.40717299578057</v>
      </c>
      <c r="W100" s="7">
        <v>169.52677669248905</v>
      </c>
      <c r="X100" s="7">
        <v>167.17617449664428</v>
      </c>
      <c r="Y100" s="7">
        <v>169.8067954696869</v>
      </c>
      <c r="Z100" s="7">
        <v>169.8067954696869</v>
      </c>
      <c r="AA100" s="8">
        <v>164.74800000000002</v>
      </c>
    </row>
    <row r="101" spans="1:27" x14ac:dyDescent="0.25">
      <c r="B101" s="75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75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76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74" t="s">
        <v>66</v>
      </c>
      <c r="C104" s="6" t="s">
        <v>26</v>
      </c>
      <c r="D104" s="7">
        <v>168.62050924311126</v>
      </c>
      <c r="E104" s="7">
        <v>162.39600000000002</v>
      </c>
      <c r="F104" s="7">
        <v>147.43105263157895</v>
      </c>
      <c r="G104" s="7">
        <v>137.87555555555554</v>
      </c>
      <c r="H104" s="7">
        <v>136.54562499999997</v>
      </c>
      <c r="I104" s="7">
        <v>136.00206896551725</v>
      </c>
      <c r="J104" s="7">
        <v>145.48555555555555</v>
      </c>
      <c r="K104" s="7">
        <v>148.74190690998566</v>
      </c>
      <c r="L104" s="7">
        <v>156.3208984105045</v>
      </c>
      <c r="M104" s="7">
        <v>153.61255119167507</v>
      </c>
      <c r="N104" s="7">
        <v>149.21419703103913</v>
      </c>
      <c r="O104" s="7">
        <v>141.05776779543882</v>
      </c>
      <c r="P104" s="7">
        <v>136.80744010951403</v>
      </c>
      <c r="Q104" s="7">
        <v>123.72292950034222</v>
      </c>
      <c r="R104" s="7">
        <v>120.43603831679782</v>
      </c>
      <c r="S104" s="7">
        <v>125.98051518253156</v>
      </c>
      <c r="T104" s="7">
        <v>149.49121918270853</v>
      </c>
      <c r="U104" s="7">
        <v>169.57815126050423</v>
      </c>
      <c r="V104" s="7">
        <v>169.56104944500504</v>
      </c>
      <c r="W104" s="7">
        <v>168.90269151138719</v>
      </c>
      <c r="X104" s="7">
        <v>168.83044982698965</v>
      </c>
      <c r="Y104" s="7">
        <v>169.55248990578735</v>
      </c>
      <c r="Z104" s="7">
        <v>169.28425705542332</v>
      </c>
      <c r="AA104" s="8">
        <v>164.74800000000002</v>
      </c>
    </row>
    <row r="105" spans="1:27" x14ac:dyDescent="0.25">
      <c r="B105" s="75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75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76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74" t="s">
        <v>67</v>
      </c>
      <c r="C108" s="6" t="s">
        <v>26</v>
      </c>
      <c r="D108" s="7">
        <v>164.75</v>
      </c>
      <c r="E108" s="7">
        <v>145.6</v>
      </c>
      <c r="F108" s="7">
        <v>0</v>
      </c>
      <c r="G108" s="7">
        <v>0</v>
      </c>
      <c r="H108" s="7">
        <v>0</v>
      </c>
      <c r="I108" s="7">
        <v>0</v>
      </c>
      <c r="J108" s="7">
        <v>164.79028571428572</v>
      </c>
      <c r="K108" s="7">
        <v>164.79333333333332</v>
      </c>
      <c r="L108" s="7">
        <v>164.82888888888888</v>
      </c>
      <c r="M108" s="7">
        <v>164.62333333333336</v>
      </c>
      <c r="N108" s="7">
        <v>164</v>
      </c>
      <c r="O108" s="7">
        <v>167.99892895394504</v>
      </c>
      <c r="P108" s="7">
        <v>167.09225092250924</v>
      </c>
      <c r="Q108" s="7">
        <v>167.00962250185049</v>
      </c>
      <c r="R108" s="7">
        <v>172.88873038516405</v>
      </c>
      <c r="S108" s="7">
        <v>173.1997187060478</v>
      </c>
      <c r="T108" s="7">
        <v>173.20744259699129</v>
      </c>
      <c r="U108" s="7">
        <v>169.68880534670009</v>
      </c>
      <c r="V108" s="7">
        <v>171.0057925223802</v>
      </c>
      <c r="W108" s="7">
        <v>179.32760364004045</v>
      </c>
      <c r="X108" s="7">
        <v>172.82959641255604</v>
      </c>
      <c r="Y108" s="7">
        <v>172.03377016129033</v>
      </c>
      <c r="Z108" s="7">
        <v>177.70089285714286</v>
      </c>
      <c r="AA108" s="8">
        <v>171.596449704142</v>
      </c>
    </row>
    <row r="109" spans="1:27" x14ac:dyDescent="0.25">
      <c r="B109" s="75"/>
      <c r="C109" s="6" t="s">
        <v>27</v>
      </c>
      <c r="D109" s="7">
        <v>0</v>
      </c>
      <c r="E109" s="7">
        <v>0</v>
      </c>
      <c r="F109" s="7">
        <v>31.9</v>
      </c>
      <c r="G109" s="7">
        <v>30.1</v>
      </c>
      <c r="H109" s="7">
        <v>30.77</v>
      </c>
      <c r="I109" s="7">
        <v>34.03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75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76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74" t="s">
        <v>68</v>
      </c>
      <c r="C112" s="6" t="s">
        <v>26</v>
      </c>
      <c r="D112" s="7">
        <v>161.51428571428568</v>
      </c>
      <c r="E112" s="7">
        <v>150.87220338983053</v>
      </c>
      <c r="F112" s="7">
        <v>127.83023809523809</v>
      </c>
      <c r="G112" s="7">
        <v>0</v>
      </c>
      <c r="H112" s="7">
        <v>0</v>
      </c>
      <c r="I112" s="7">
        <v>155.79999999999998</v>
      </c>
      <c r="J112" s="7">
        <v>164.83268656716416</v>
      </c>
      <c r="K112" s="7">
        <v>164.85520408163265</v>
      </c>
      <c r="L112" s="7">
        <v>164.74800000000002</v>
      </c>
      <c r="M112" s="7">
        <v>164.62333333333336</v>
      </c>
      <c r="N112" s="7">
        <v>169.6155988857939</v>
      </c>
      <c r="O112" s="7">
        <v>171.2186847599165</v>
      </c>
      <c r="P112" s="7">
        <v>172.01059535822401</v>
      </c>
      <c r="Q112" s="7">
        <v>170.85320614732379</v>
      </c>
      <c r="R112" s="7">
        <v>171.76440591534933</v>
      </c>
      <c r="S112" s="7">
        <v>171.71691364333162</v>
      </c>
      <c r="T112" s="7">
        <v>171.76440591534933</v>
      </c>
      <c r="U112" s="7">
        <v>171.76440591534933</v>
      </c>
      <c r="V112" s="7">
        <v>171.71691364333162</v>
      </c>
      <c r="W112" s="7">
        <v>171.66922683051715</v>
      </c>
      <c r="X112" s="7">
        <v>171.96410515672397</v>
      </c>
      <c r="Y112" s="7">
        <v>172.05689828801613</v>
      </c>
      <c r="Z112" s="7">
        <v>170.92974115161118</v>
      </c>
      <c r="AA112" s="8">
        <v>171.31756756756755</v>
      </c>
    </row>
    <row r="113" spans="1:27" x14ac:dyDescent="0.25">
      <c r="B113" s="75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75"/>
      <c r="C114" s="6" t="s">
        <v>28</v>
      </c>
      <c r="D114" s="7">
        <v>0</v>
      </c>
      <c r="E114" s="7">
        <v>0</v>
      </c>
      <c r="F114" s="7">
        <v>0</v>
      </c>
      <c r="G114" s="7">
        <v>49.05</v>
      </c>
      <c r="H114" s="7">
        <v>52.99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76"/>
      <c r="C115" s="9" t="s">
        <v>29</v>
      </c>
      <c r="D115" s="10">
        <v>0</v>
      </c>
      <c r="E115" s="10">
        <v>0</v>
      </c>
      <c r="F115" s="10">
        <v>0</v>
      </c>
      <c r="G115" s="10">
        <v>147.15</v>
      </c>
      <c r="H115" s="10">
        <v>158.96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74" t="s">
        <v>69</v>
      </c>
      <c r="C116" s="6" t="s">
        <v>26</v>
      </c>
      <c r="D116" s="7">
        <v>156.67600000000002</v>
      </c>
      <c r="E116" s="7">
        <v>144.04714285714286</v>
      </c>
      <c r="F116" s="7">
        <v>123.88888888888889</v>
      </c>
      <c r="G116" s="7">
        <v>0</v>
      </c>
      <c r="H116" s="7">
        <v>0</v>
      </c>
      <c r="I116" s="7">
        <v>135.23954545454546</v>
      </c>
      <c r="J116" s="7">
        <v>164.74800000000002</v>
      </c>
      <c r="K116" s="7">
        <v>164.74800000000002</v>
      </c>
      <c r="L116" s="7">
        <v>164.74800000000002</v>
      </c>
      <c r="M116" s="7">
        <v>164.74800000000002</v>
      </c>
      <c r="N116" s="7">
        <v>168.29449152542375</v>
      </c>
      <c r="O116" s="7">
        <v>170.82758620689657</v>
      </c>
      <c r="P116" s="7">
        <v>170.86599576271186</v>
      </c>
      <c r="Q116" s="7">
        <v>168.86662059433309</v>
      </c>
      <c r="R116" s="7">
        <v>168.62970711297072</v>
      </c>
      <c r="S116" s="7">
        <v>168.87564766839381</v>
      </c>
      <c r="T116" s="7">
        <v>171.90572731880386</v>
      </c>
      <c r="U116" s="7">
        <v>172.09150326797388</v>
      </c>
      <c r="V116" s="7">
        <v>168.79417879417878</v>
      </c>
      <c r="W116" s="7">
        <v>171.54915079773545</v>
      </c>
      <c r="X116" s="7">
        <v>170.1659836065574</v>
      </c>
      <c r="Y116" s="7">
        <v>162.13813435560422</v>
      </c>
      <c r="Z116" s="7">
        <v>167.56903576278862</v>
      </c>
      <c r="AA116" s="8">
        <v>153.7192859731787</v>
      </c>
    </row>
    <row r="117" spans="1:27" x14ac:dyDescent="0.25">
      <c r="B117" s="75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75"/>
      <c r="C118" s="6" t="s">
        <v>28</v>
      </c>
      <c r="D118" s="7">
        <v>0</v>
      </c>
      <c r="E118" s="7">
        <v>0</v>
      </c>
      <c r="F118" s="7">
        <v>0</v>
      </c>
      <c r="G118" s="7">
        <v>44.27</v>
      </c>
      <c r="H118" s="7">
        <v>43.87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76"/>
      <c r="C119" s="9" t="s">
        <v>29</v>
      </c>
      <c r="D119" s="10">
        <v>0</v>
      </c>
      <c r="E119" s="10">
        <v>0</v>
      </c>
      <c r="F119" s="10">
        <v>0</v>
      </c>
      <c r="G119" s="10">
        <v>132.80000000000001</v>
      </c>
      <c r="H119" s="10">
        <v>131.6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74" t="s">
        <v>70</v>
      </c>
      <c r="C120" s="6" t="s">
        <v>26</v>
      </c>
      <c r="D120" s="7">
        <v>159.36600000000001</v>
      </c>
      <c r="E120" s="7">
        <v>142.97333333333333</v>
      </c>
      <c r="F120" s="7">
        <v>115.46</v>
      </c>
      <c r="G120" s="7">
        <v>89.59</v>
      </c>
      <c r="H120" s="7">
        <v>93.22</v>
      </c>
      <c r="I120" s="7">
        <v>146.8204761904762</v>
      </c>
      <c r="J120" s="7">
        <v>159.95600000000002</v>
      </c>
      <c r="K120" s="7">
        <v>164.74800000000002</v>
      </c>
      <c r="L120" s="7">
        <v>164.74800000000002</v>
      </c>
      <c r="M120" s="7">
        <v>164.74800000000002</v>
      </c>
      <c r="N120" s="7">
        <v>167.50817884405672</v>
      </c>
      <c r="O120" s="7">
        <v>168.86662059433309</v>
      </c>
      <c r="P120" s="7">
        <v>168.83044982698965</v>
      </c>
      <c r="Q120" s="7">
        <v>168.75780707841778</v>
      </c>
      <c r="R120" s="7">
        <v>168.83044982698965</v>
      </c>
      <c r="S120" s="7">
        <v>168.84854771784234</v>
      </c>
      <c r="T120" s="7">
        <v>168.88466850828732</v>
      </c>
      <c r="U120" s="7">
        <v>168.92068965517245</v>
      </c>
      <c r="V120" s="7">
        <v>168.92068965517245</v>
      </c>
      <c r="W120" s="7">
        <v>168.83950190245588</v>
      </c>
      <c r="X120" s="7">
        <v>168.78509532062392</v>
      </c>
      <c r="Y120" s="7">
        <v>168.95661157024793</v>
      </c>
      <c r="Z120" s="7">
        <v>168.57442348008385</v>
      </c>
      <c r="AA120" s="8">
        <v>169.18771331058022</v>
      </c>
    </row>
    <row r="121" spans="1:27" x14ac:dyDescent="0.25">
      <c r="B121" s="75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75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76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hidden="1" thickTop="1" x14ac:dyDescent="0.25">
      <c r="A124" s="5"/>
      <c r="B124" s="74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t="15.75" hidden="1" thickTop="1" x14ac:dyDescent="0.25">
      <c r="B125" s="75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t="15.75" hidden="1" thickTop="1" x14ac:dyDescent="0.25">
      <c r="B126" s="75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t="15.75" hidden="1" thickTop="1" x14ac:dyDescent="0.25">
      <c r="B127" s="77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topLeftCell="A7" workbookViewId="0">
      <selection activeCell="J31" sqref="J31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01.09.2021</v>
      </c>
      <c r="B2" s="21" t="s">
        <v>34</v>
      </c>
      <c r="C2" s="21">
        <v>1</v>
      </c>
      <c r="D2" s="22">
        <v>61.492800000000003</v>
      </c>
    </row>
    <row r="3" spans="1:5" ht="15" customHeight="1" thickTop="1" thickBot="1" x14ac:dyDescent="0.3">
      <c r="A3" s="20" t="str">
        <f>'Angazirana aFRR energija'!B5</f>
        <v>02.09.2021</v>
      </c>
      <c r="B3" s="21" t="s">
        <v>34</v>
      </c>
      <c r="C3" s="21">
        <v>1</v>
      </c>
      <c r="D3" s="22">
        <v>61.495100000000001</v>
      </c>
    </row>
    <row r="4" spans="1:5" ht="15.75" customHeight="1" thickTop="1" thickBot="1" x14ac:dyDescent="0.3">
      <c r="A4" s="20" t="str">
        <f>'Angazirana aFRR energija'!B6</f>
        <v>03.09.2021</v>
      </c>
      <c r="B4" s="21" t="s">
        <v>34</v>
      </c>
      <c r="C4" s="21">
        <v>1</v>
      </c>
      <c r="D4" s="22">
        <v>61.493699999999997</v>
      </c>
    </row>
    <row r="5" spans="1:5" ht="15" customHeight="1" thickTop="1" thickBot="1" x14ac:dyDescent="0.3">
      <c r="A5" s="20" t="str">
        <f>'Angazirana aFRR energija'!B7</f>
        <v>04.09.2021</v>
      </c>
      <c r="B5" s="21" t="s">
        <v>34</v>
      </c>
      <c r="C5" s="21">
        <v>1</v>
      </c>
      <c r="D5" s="22">
        <v>61.494999999999997</v>
      </c>
    </row>
    <row r="6" spans="1:5" ht="15" customHeight="1" thickTop="1" thickBot="1" x14ac:dyDescent="0.3">
      <c r="A6" s="20" t="str">
        <f>'Angazirana aFRR energija'!B8</f>
        <v>05.09.2021</v>
      </c>
      <c r="B6" s="21" t="s">
        <v>34</v>
      </c>
      <c r="C6" s="21">
        <v>1</v>
      </c>
      <c r="D6" s="22">
        <v>61.494999999999997</v>
      </c>
    </row>
    <row r="7" spans="1:5" ht="15" customHeight="1" thickTop="1" thickBot="1" x14ac:dyDescent="0.3">
      <c r="A7" s="20" t="str">
        <f>'Angazirana aFRR energija'!B9</f>
        <v>06.09.2021</v>
      </c>
      <c r="B7" s="21" t="s">
        <v>34</v>
      </c>
      <c r="C7" s="21">
        <v>1</v>
      </c>
      <c r="D7" s="22">
        <v>61.494999999999997</v>
      </c>
    </row>
    <row r="8" spans="1:5" ht="15.75" customHeight="1" thickTop="1" thickBot="1" x14ac:dyDescent="0.3">
      <c r="A8" s="20" t="str">
        <f>'Angazirana aFRR energija'!B10</f>
        <v>07.09.2021</v>
      </c>
      <c r="B8" s="21" t="s">
        <v>34</v>
      </c>
      <c r="C8" s="21">
        <v>1</v>
      </c>
      <c r="D8" s="22">
        <v>61.506700000000002</v>
      </c>
    </row>
    <row r="9" spans="1:5" ht="15" customHeight="1" thickTop="1" thickBot="1" x14ac:dyDescent="0.3">
      <c r="A9" s="20" t="str">
        <f>'Angazirana aFRR energija'!B11</f>
        <v>08.09.2021</v>
      </c>
      <c r="B9" s="21" t="s">
        <v>34</v>
      </c>
      <c r="C9" s="21">
        <v>1</v>
      </c>
      <c r="D9" s="22">
        <v>61.533700000000003</v>
      </c>
    </row>
    <row r="10" spans="1:5" ht="15" customHeight="1" thickTop="1" thickBot="1" x14ac:dyDescent="0.3">
      <c r="A10" s="20" t="str">
        <f>'Angazirana aFRR energija'!B12</f>
        <v>09.09.2021</v>
      </c>
      <c r="B10" s="21" t="s">
        <v>34</v>
      </c>
      <c r="C10" s="21">
        <v>1</v>
      </c>
      <c r="D10" s="22">
        <v>61.533700000000003</v>
      </c>
    </row>
    <row r="11" spans="1:5" ht="15" customHeight="1" thickTop="1" thickBot="1" x14ac:dyDescent="0.3">
      <c r="A11" s="20" t="str">
        <f>'Angazirana aFRR energija'!B13</f>
        <v>10.09.2021</v>
      </c>
      <c r="B11" s="21" t="s">
        <v>34</v>
      </c>
      <c r="C11" s="21">
        <v>1</v>
      </c>
      <c r="D11" s="22">
        <v>61.565600000000003</v>
      </c>
    </row>
    <row r="12" spans="1:5" ht="15.75" customHeight="1" thickTop="1" thickBot="1" x14ac:dyDescent="0.3">
      <c r="A12" s="20" t="str">
        <f>'Angazirana aFRR energija'!B14</f>
        <v>11.09.2021</v>
      </c>
      <c r="B12" s="21" t="s">
        <v>34</v>
      </c>
      <c r="C12" s="21">
        <v>1</v>
      </c>
      <c r="D12" s="22">
        <v>61.584000000000003</v>
      </c>
    </row>
    <row r="13" spans="1:5" ht="15" customHeight="1" thickTop="1" thickBot="1" x14ac:dyDescent="0.3">
      <c r="A13" s="20" t="str">
        <f>'Angazirana aFRR energija'!B15</f>
        <v>12.09.2021</v>
      </c>
      <c r="B13" s="21" t="s">
        <v>34</v>
      </c>
      <c r="C13" s="21">
        <v>1</v>
      </c>
      <c r="D13" s="22">
        <v>61.584000000000003</v>
      </c>
    </row>
    <row r="14" spans="1:5" ht="15" customHeight="1" thickTop="1" thickBot="1" x14ac:dyDescent="0.3">
      <c r="A14" s="20" t="str">
        <f>'Angazirana aFRR energija'!B16</f>
        <v>13.09.2021</v>
      </c>
      <c r="B14" s="21" t="s">
        <v>34</v>
      </c>
      <c r="C14" s="21">
        <v>1</v>
      </c>
      <c r="D14" s="22">
        <v>61.584000000000003</v>
      </c>
    </row>
    <row r="15" spans="1:5" ht="15" customHeight="1" thickTop="1" thickBot="1" x14ac:dyDescent="0.3">
      <c r="A15" s="20" t="str">
        <f>'Angazirana aFRR energija'!B17</f>
        <v>14.09.2021</v>
      </c>
      <c r="B15" s="21" t="s">
        <v>34</v>
      </c>
      <c r="C15" s="21">
        <v>1</v>
      </c>
      <c r="D15" s="22">
        <v>61.601700000000001</v>
      </c>
    </row>
    <row r="16" spans="1:5" ht="15.75" customHeight="1" thickTop="1" thickBot="1" x14ac:dyDescent="0.3">
      <c r="A16" s="20" t="str">
        <f>'Angazirana aFRR energija'!B18</f>
        <v>15.09.2021</v>
      </c>
      <c r="B16" s="21" t="s">
        <v>34</v>
      </c>
      <c r="C16" s="21">
        <v>1</v>
      </c>
      <c r="D16" s="22">
        <v>61.603000000000002</v>
      </c>
    </row>
    <row r="17" spans="1:4" ht="15" customHeight="1" thickTop="1" thickBot="1" x14ac:dyDescent="0.3">
      <c r="A17" s="20" t="str">
        <f>'Angazirana aFRR energija'!B19</f>
        <v>16.09.2021</v>
      </c>
      <c r="B17" s="21" t="s">
        <v>34</v>
      </c>
      <c r="C17" s="21">
        <v>1</v>
      </c>
      <c r="D17" s="22">
        <v>61.601999999999997</v>
      </c>
    </row>
    <row r="18" spans="1:4" ht="15" customHeight="1" thickTop="1" thickBot="1" x14ac:dyDescent="0.3">
      <c r="A18" s="20" t="str">
        <f>'Angazirana aFRR energija'!B20</f>
        <v>17.09.2021</v>
      </c>
      <c r="B18" s="21" t="s">
        <v>34</v>
      </c>
      <c r="C18" s="21">
        <v>1</v>
      </c>
      <c r="D18" s="22">
        <v>61.625599999999999</v>
      </c>
    </row>
    <row r="19" spans="1:4" ht="15" customHeight="1" thickTop="1" thickBot="1" x14ac:dyDescent="0.3">
      <c r="A19" s="20" t="str">
        <f>'Angazirana aFRR energija'!B21</f>
        <v>18.09.2021</v>
      </c>
      <c r="B19" s="21" t="s">
        <v>34</v>
      </c>
      <c r="C19" s="21">
        <v>1</v>
      </c>
      <c r="D19" s="22">
        <v>61.651299999999999</v>
      </c>
    </row>
    <row r="20" spans="1:4" ht="15.75" customHeight="1" thickTop="1" thickBot="1" x14ac:dyDescent="0.3">
      <c r="A20" s="20" t="str">
        <f>'Angazirana aFRR energija'!B22</f>
        <v>19.09.2021</v>
      </c>
      <c r="B20" s="21" t="s">
        <v>34</v>
      </c>
      <c r="C20" s="21">
        <v>1</v>
      </c>
      <c r="D20" s="22">
        <v>61.651299999999999</v>
      </c>
    </row>
    <row r="21" spans="1:4" ht="15" customHeight="1" thickTop="1" thickBot="1" x14ac:dyDescent="0.3">
      <c r="A21" s="20" t="str">
        <f>'Angazirana aFRR energija'!B23</f>
        <v>20.09.2021</v>
      </c>
      <c r="B21" s="21" t="s">
        <v>34</v>
      </c>
      <c r="C21" s="21">
        <v>1</v>
      </c>
      <c r="D21" s="22">
        <v>61.651299999999999</v>
      </c>
    </row>
    <row r="22" spans="1:4" ht="15.75" customHeight="1" thickTop="1" thickBot="1" x14ac:dyDescent="0.3">
      <c r="A22" s="20" t="str">
        <f>'Angazirana aFRR energija'!B24</f>
        <v>21.09.2021</v>
      </c>
      <c r="B22" s="21" t="s">
        <v>34</v>
      </c>
      <c r="C22" s="21">
        <v>1</v>
      </c>
      <c r="D22" s="22">
        <v>61.677999999999997</v>
      </c>
    </row>
    <row r="23" spans="1:4" ht="15" customHeight="1" thickTop="1" thickBot="1" x14ac:dyDescent="0.3">
      <c r="A23" s="20" t="str">
        <f>'Angazirana aFRR energija'!B25</f>
        <v>22.09.2021</v>
      </c>
      <c r="B23" s="21" t="s">
        <v>34</v>
      </c>
      <c r="C23" s="21">
        <v>1</v>
      </c>
      <c r="D23" s="22">
        <v>61.686999999999998</v>
      </c>
    </row>
    <row r="24" spans="1:4" ht="15.75" customHeight="1" thickTop="1" thickBot="1" x14ac:dyDescent="0.3">
      <c r="A24" s="20" t="str">
        <f>'Angazirana aFRR energija'!B26</f>
        <v>23.09.2021</v>
      </c>
      <c r="B24" s="21" t="s">
        <v>34</v>
      </c>
      <c r="C24" s="21">
        <v>1</v>
      </c>
      <c r="D24" s="22">
        <v>61.695</v>
      </c>
    </row>
    <row r="25" spans="1:4" ht="15" customHeight="1" thickTop="1" thickBot="1" x14ac:dyDescent="0.3">
      <c r="A25" s="20" t="str">
        <f>'Angazirana aFRR energija'!B27</f>
        <v>24.09.2021</v>
      </c>
      <c r="B25" s="21" t="s">
        <v>34</v>
      </c>
      <c r="C25" s="21">
        <v>1</v>
      </c>
      <c r="D25" s="22">
        <v>61.695</v>
      </c>
    </row>
    <row r="26" spans="1:4" ht="15" customHeight="1" thickTop="1" thickBot="1" x14ac:dyDescent="0.3">
      <c r="A26" s="20" t="str">
        <f>'Angazirana aFRR energija'!B28</f>
        <v>25.09.2021</v>
      </c>
      <c r="B26" s="21" t="s">
        <v>34</v>
      </c>
      <c r="C26" s="21">
        <v>1</v>
      </c>
      <c r="D26" s="22">
        <v>61.694800000000001</v>
      </c>
    </row>
    <row r="27" spans="1:4" ht="16.5" customHeight="1" thickTop="1" thickBot="1" x14ac:dyDescent="0.3">
      <c r="A27" s="20" t="str">
        <f>'Angazirana aFRR energija'!B29</f>
        <v>26.09.2021</v>
      </c>
      <c r="B27" s="21" t="s">
        <v>34</v>
      </c>
      <c r="C27" s="21">
        <v>1</v>
      </c>
      <c r="D27" s="22">
        <v>61.694800000000001</v>
      </c>
    </row>
    <row r="28" spans="1:4" ht="17.25" thickTop="1" thickBot="1" x14ac:dyDescent="0.3">
      <c r="A28" s="20" t="str">
        <f>'Angazirana aFRR energija'!B30</f>
        <v>27.09.2021</v>
      </c>
      <c r="B28" s="21" t="s">
        <v>34</v>
      </c>
      <c r="C28" s="21">
        <v>1</v>
      </c>
      <c r="D28" s="22">
        <v>61.694800000000001</v>
      </c>
    </row>
    <row r="29" spans="1:4" ht="17.25" thickTop="1" thickBot="1" x14ac:dyDescent="0.3">
      <c r="A29" s="20" t="str">
        <f>'Angazirana aFRR energija'!B31</f>
        <v>28.09.2021</v>
      </c>
      <c r="B29" s="21" t="s">
        <v>34</v>
      </c>
      <c r="C29" s="21">
        <v>1</v>
      </c>
      <c r="D29" s="22">
        <v>61.696300000000001</v>
      </c>
    </row>
    <row r="30" spans="1:4" ht="17.25" thickTop="1" thickBot="1" x14ac:dyDescent="0.3">
      <c r="A30" s="20" t="str">
        <f>'Angazirana aFRR energija'!B32</f>
        <v>29.09.2021</v>
      </c>
      <c r="B30" s="21" t="s">
        <v>34</v>
      </c>
      <c r="C30" s="21">
        <v>1</v>
      </c>
      <c r="D30" s="22">
        <v>61.695</v>
      </c>
    </row>
    <row r="31" spans="1:4" ht="16.5" thickTop="1" x14ac:dyDescent="0.25">
      <c r="A31" s="23" t="str">
        <f>'Angazirana aFRR energija'!B33</f>
        <v>30.09.2021</v>
      </c>
      <c r="B31" s="24" t="s">
        <v>34</v>
      </c>
      <c r="C31" s="24">
        <v>1</v>
      </c>
      <c r="D31" s="25">
        <v>61.694800000000001</v>
      </c>
    </row>
    <row r="32" spans="1:4" ht="15.75" hidden="1" x14ac:dyDescent="0.25">
      <c r="A32" s="26" t="str">
        <f>'Angazirana aFRR energija'!B34</f>
        <v>31.09.2021</v>
      </c>
      <c r="B32" s="27" t="s">
        <v>34</v>
      </c>
      <c r="C32" s="27">
        <v>1</v>
      </c>
      <c r="D32" s="28"/>
    </row>
    <row r="35" spans="7:7" x14ac:dyDescent="0.25">
      <c r="G35" s="1" t="s">
        <v>35</v>
      </c>
    </row>
    <row r="131" spans="5:5" x14ac:dyDescent="0.25">
      <c r="E131" s="2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8"/>
  <sheetViews>
    <sheetView topLeftCell="A89" zoomScale="70" zoomScaleNormal="70" workbookViewId="0">
      <selection activeCell="E136" sqref="E136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78" t="s">
        <v>0</v>
      </c>
      <c r="C2" s="80" t="s">
        <v>1</v>
      </c>
      <c r="D2" s="82" t="s">
        <v>72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4"/>
    </row>
    <row r="3" spans="2:27" ht="25.5" customHeight="1" thickTop="1" thickBot="1" x14ac:dyDescent="0.3">
      <c r="B3" s="79"/>
      <c r="C3" s="8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0" t="s">
        <v>25</v>
      </c>
    </row>
    <row r="4" spans="2:27" ht="15.75" thickTop="1" x14ac:dyDescent="0.25">
      <c r="B4" s="74" t="str">
        <f>'Cena na poramnuvanje'!B4:B7</f>
        <v>01.09.2021</v>
      </c>
      <c r="C4" s="6" t="s">
        <v>26</v>
      </c>
      <c r="D4" s="31">
        <f>'Cena na poramnuvanje'!D4*'Sreden kurs'!$D$2</f>
        <v>0</v>
      </c>
      <c r="E4" s="31">
        <f>'Cena na poramnuvanje'!E4*'Sreden kurs'!$D$2</f>
        <v>0</v>
      </c>
      <c r="F4" s="31">
        <f>'Cena na poramnuvanje'!F4*'Sreden kurs'!$D$2</f>
        <v>0</v>
      </c>
      <c r="G4" s="31">
        <f>'Cena na poramnuvanje'!G4*'Sreden kurs'!$D$2</f>
        <v>0</v>
      </c>
      <c r="H4" s="31">
        <f>'Cena na poramnuvanje'!H4*'Sreden kurs'!$D$2</f>
        <v>0</v>
      </c>
      <c r="I4" s="31">
        <f>'Cena na poramnuvanje'!I4*'Sreden kurs'!$D$2</f>
        <v>0</v>
      </c>
      <c r="J4" s="31">
        <f>'Cena na poramnuvanje'!J4*'Sreden kurs'!$D$2</f>
        <v>0</v>
      </c>
      <c r="K4" s="31">
        <f>'Cena na poramnuvanje'!K4*'Sreden kurs'!$D$2</f>
        <v>0</v>
      </c>
      <c r="L4" s="31">
        <f>'Cena na poramnuvanje'!L4*'Sreden kurs'!$D$2</f>
        <v>0</v>
      </c>
      <c r="M4" s="31">
        <f>'Cena na poramnuvanje'!M4*'Sreden kurs'!$D$2</f>
        <v>0</v>
      </c>
      <c r="N4" s="31">
        <f>'Cena na poramnuvanje'!N4*'Sreden kurs'!$D$2</f>
        <v>0</v>
      </c>
      <c r="O4" s="31">
        <f>'Cena na poramnuvanje'!O4*'Sreden kurs'!$D$2</f>
        <v>0</v>
      </c>
      <c r="P4" s="31">
        <f>'Cena na poramnuvanje'!P4*'Sreden kurs'!$D$2</f>
        <v>0</v>
      </c>
      <c r="Q4" s="31">
        <f>'Cena na poramnuvanje'!Q4*'Sreden kurs'!$D$2</f>
        <v>0</v>
      </c>
      <c r="R4" s="31">
        <f>'Cena na poramnuvanje'!R4*'Sreden kurs'!$D$2</f>
        <v>0</v>
      </c>
      <c r="S4" s="31">
        <f>'Cena na poramnuvanje'!S4*'Sreden kurs'!$D$2</f>
        <v>0</v>
      </c>
      <c r="T4" s="31">
        <f>'Cena na poramnuvanje'!T4*'Sreden kurs'!$D$2</f>
        <v>0</v>
      </c>
      <c r="U4" s="31">
        <f>'Cena na poramnuvanje'!U4*'Sreden kurs'!$D$2</f>
        <v>0</v>
      </c>
      <c r="V4" s="31">
        <f>'Cena na poramnuvanje'!V4*'Sreden kurs'!$D$2</f>
        <v>0</v>
      </c>
      <c r="W4" s="31">
        <f>'Cena na poramnuvanje'!W4*'Sreden kurs'!$D$2</f>
        <v>0</v>
      </c>
      <c r="X4" s="31">
        <f>'Cena na poramnuvanje'!X4*'Sreden kurs'!$D$2</f>
        <v>11274.450586466164</v>
      </c>
      <c r="Y4" s="31">
        <f>'Cena na poramnuvanje'!Y4*'Sreden kurs'!$D$2</f>
        <v>0</v>
      </c>
      <c r="Z4" s="31">
        <f>'Cena na poramnuvanje'!Z4*'Sreden kurs'!$D$2</f>
        <v>9812.3548520000004</v>
      </c>
      <c r="AA4" s="32">
        <f>'Cena na poramnuvanje'!AA4*'Sreden kurs'!$D$2</f>
        <v>0</v>
      </c>
    </row>
    <row r="5" spans="2:27" x14ac:dyDescent="0.25">
      <c r="B5" s="75"/>
      <c r="C5" s="6" t="s">
        <v>27</v>
      </c>
      <c r="D5" s="31">
        <f>'Cena na poramnuvanje'!D5*'Sreden kurs'!$D$2</f>
        <v>1754.3895840000002</v>
      </c>
      <c r="E5" s="31">
        <f>'Cena na poramnuvanje'!E5*'Sreden kurs'!$D$2</f>
        <v>1714.4192640000001</v>
      </c>
      <c r="F5" s="31">
        <f>'Cena na poramnuvanje'!F5*'Sreden kurs'!$D$2</f>
        <v>1657.8458880000001</v>
      </c>
      <c r="G5" s="31">
        <f>'Cena na poramnuvanje'!G5*'Sreden kurs'!$D$2</f>
        <v>1619.720352</v>
      </c>
      <c r="H5" s="31">
        <f>'Cena na poramnuvanje'!H5*'Sreden kurs'!$D$2</f>
        <v>1637.5532639999999</v>
      </c>
      <c r="I5" s="31">
        <f>'Cena na poramnuvanje'!I5*'Sreden kurs'!$D$2</f>
        <v>1828.7958719999999</v>
      </c>
      <c r="J5" s="31">
        <f>'Cena na poramnuvanje'!J5*'Sreden kurs'!$D$2</f>
        <v>2195.9078880000002</v>
      </c>
      <c r="K5" s="31">
        <f>'Cena na poramnuvanje'!K5*'Sreden kurs'!$D$2</f>
        <v>2499.0673919999999</v>
      </c>
      <c r="L5" s="31">
        <f>'Cena na poramnuvanje'!L5*'Sreden kurs'!$D$2</f>
        <v>2602.3752960000002</v>
      </c>
      <c r="M5" s="31">
        <f>'Cena na poramnuvanje'!M5*'Sreden kurs'!$D$2</f>
        <v>2404.3684800000001</v>
      </c>
      <c r="N5" s="31">
        <f>'Cena na poramnuvanje'!N5*'Sreden kurs'!$D$2</f>
        <v>2164.5465600000002</v>
      </c>
      <c r="O5" s="31">
        <f>'Cena na poramnuvanje'!O5*'Sreden kurs'!$D$2</f>
        <v>2031.1071840000002</v>
      </c>
      <c r="P5" s="31">
        <f>'Cena na poramnuvanje'!P5*'Sreden kurs'!$D$2</f>
        <v>0</v>
      </c>
      <c r="Q5" s="31">
        <f>'Cena na poramnuvanje'!Q5*'Sreden kurs'!$D$2</f>
        <v>3013.1472000000003</v>
      </c>
      <c r="R5" s="31">
        <f>'Cena na poramnuvanje'!R5*'Sreden kurs'!$D$2</f>
        <v>2920.2930719999999</v>
      </c>
      <c r="S5" s="31">
        <f>'Cena na poramnuvanje'!S5*'Sreden kurs'!$D$2</f>
        <v>2206.8511185646439</v>
      </c>
      <c r="T5" s="31">
        <f>'Cena na poramnuvanje'!T5*'Sreden kurs'!$D$2</f>
        <v>1806.6584640000001</v>
      </c>
      <c r="U5" s="31">
        <f>'Cena na poramnuvanje'!U5*'Sreden kurs'!$D$2</f>
        <v>3570.2719680000005</v>
      </c>
      <c r="V5" s="31">
        <f>'Cena na poramnuvanje'!V5*'Sreden kurs'!$D$2</f>
        <v>2562.8957257273246</v>
      </c>
      <c r="W5" s="31">
        <f>'Cena na poramnuvanje'!W5*'Sreden kurs'!$D$2</f>
        <v>2697.689136</v>
      </c>
      <c r="X5" s="31">
        <f>'Cena na poramnuvanje'!X5*'Sreden kurs'!$D$2</f>
        <v>0</v>
      </c>
      <c r="Y5" s="31">
        <f>'Cena na poramnuvanje'!Y5*'Sreden kurs'!$D$2</f>
        <v>3866.6672640000006</v>
      </c>
      <c r="Z5" s="31">
        <f>'Cena na poramnuvanje'!Z5*'Sreden kurs'!$D$2</f>
        <v>0</v>
      </c>
      <c r="AA5" s="32">
        <f>'Cena na poramnuvanje'!AA5*'Sreden kurs'!$D$2</f>
        <v>3158.8851359999999</v>
      </c>
    </row>
    <row r="6" spans="2:27" x14ac:dyDescent="0.25">
      <c r="B6" s="75"/>
      <c r="C6" s="6" t="s">
        <v>28</v>
      </c>
      <c r="D6" s="31">
        <f>'Cena na poramnuvanje'!D6*'Sreden kurs'!$D$2</f>
        <v>0</v>
      </c>
      <c r="E6" s="31">
        <f>'Cena na poramnuvanje'!E6*'Sreden kurs'!$D$2</f>
        <v>0</v>
      </c>
      <c r="F6" s="31">
        <f>'Cena na poramnuvanje'!F6*'Sreden kurs'!$D$2</f>
        <v>0</v>
      </c>
      <c r="G6" s="31">
        <f>'Cena na poramnuvanje'!G6*'Sreden kurs'!$D$2</f>
        <v>0</v>
      </c>
      <c r="H6" s="31">
        <f>'Cena na poramnuvanje'!H6*'Sreden kurs'!$D$2</f>
        <v>0</v>
      </c>
      <c r="I6" s="31">
        <f>'Cena na poramnuvanje'!I6*'Sreden kurs'!$D$2</f>
        <v>0</v>
      </c>
      <c r="J6" s="31">
        <f>'Cena na poramnuvanje'!J6*'Sreden kurs'!$D$2</f>
        <v>0</v>
      </c>
      <c r="K6" s="31">
        <f>'Cena na poramnuvanje'!K6*'Sreden kurs'!$D$2</f>
        <v>0</v>
      </c>
      <c r="L6" s="31">
        <f>'Cena na poramnuvanje'!L6*'Sreden kurs'!$D$2</f>
        <v>0</v>
      </c>
      <c r="M6" s="31">
        <f>'Cena na poramnuvanje'!M6*'Sreden kurs'!$D$2</f>
        <v>0</v>
      </c>
      <c r="N6" s="31">
        <f>'Cena na poramnuvanje'!N6*'Sreden kurs'!$D$2</f>
        <v>0</v>
      </c>
      <c r="O6" s="31">
        <f>'Cena na poramnuvanje'!O6*'Sreden kurs'!$D$2</f>
        <v>0</v>
      </c>
      <c r="P6" s="31">
        <f>'Cena na poramnuvanje'!P6*'Sreden kurs'!$D$2</f>
        <v>3209.9241600000005</v>
      </c>
      <c r="Q6" s="31">
        <f>'Cena na poramnuvanje'!Q6*'Sreden kurs'!$D$2</f>
        <v>0</v>
      </c>
      <c r="R6" s="31">
        <f>'Cena na poramnuvanje'!R6*'Sreden kurs'!$D$2</f>
        <v>0</v>
      </c>
      <c r="S6" s="31">
        <f>'Cena na poramnuvanje'!S6*'Sreden kurs'!$D$2</f>
        <v>0</v>
      </c>
      <c r="T6" s="31">
        <f>'Cena na poramnuvanje'!T6*'Sreden kurs'!$D$2</f>
        <v>0</v>
      </c>
      <c r="U6" s="31">
        <f>'Cena na poramnuvanje'!U6*'Sreden kurs'!$D$2</f>
        <v>0</v>
      </c>
      <c r="V6" s="31">
        <f>'Cena na poramnuvanje'!V6*'Sreden kurs'!$D$2</f>
        <v>0</v>
      </c>
      <c r="W6" s="31">
        <f>'Cena na poramnuvanje'!W6*'Sreden kurs'!$D$2</f>
        <v>0</v>
      </c>
      <c r="X6" s="31">
        <f>'Cena na poramnuvanje'!X6*'Sreden kurs'!$D$2</f>
        <v>0</v>
      </c>
      <c r="Y6" s="31">
        <f>'Cena na poramnuvanje'!Y6*'Sreden kurs'!$D$2</f>
        <v>0</v>
      </c>
      <c r="Z6" s="31">
        <f>'Cena na poramnuvanje'!Z6*'Sreden kurs'!$D$2</f>
        <v>0</v>
      </c>
      <c r="AA6" s="32">
        <f>'Cena na poramnuvanje'!AA6*'Sreden kurs'!$D$2</f>
        <v>0</v>
      </c>
    </row>
    <row r="7" spans="2:27" ht="15.75" thickBot="1" x14ac:dyDescent="0.3">
      <c r="B7" s="76"/>
      <c r="C7" s="9" t="s">
        <v>29</v>
      </c>
      <c r="D7" s="33">
        <f>'Cena na poramnuvanje'!D7*'Sreden kurs'!$D$2</f>
        <v>0</v>
      </c>
      <c r="E7" s="33">
        <f>'Cena na poramnuvanje'!E7*'Sreden kurs'!$D$2</f>
        <v>0</v>
      </c>
      <c r="F7" s="33">
        <f>'Cena na poramnuvanje'!F7*'Sreden kurs'!$D$2</f>
        <v>0</v>
      </c>
      <c r="G7" s="33">
        <f>'Cena na poramnuvanje'!G7*'Sreden kurs'!$D$2</f>
        <v>0</v>
      </c>
      <c r="H7" s="33">
        <f>'Cena na poramnuvanje'!H7*'Sreden kurs'!$D$2</f>
        <v>0</v>
      </c>
      <c r="I7" s="33">
        <f>'Cena na poramnuvanje'!I7*'Sreden kurs'!$D$2</f>
        <v>0</v>
      </c>
      <c r="J7" s="33">
        <f>'Cena na poramnuvanje'!J7*'Sreden kurs'!$D$2</f>
        <v>0</v>
      </c>
      <c r="K7" s="33">
        <f>'Cena na poramnuvanje'!K7*'Sreden kurs'!$D$2</f>
        <v>0</v>
      </c>
      <c r="L7" s="33">
        <f>'Cena na poramnuvanje'!L7*'Sreden kurs'!$D$2</f>
        <v>0</v>
      </c>
      <c r="M7" s="33">
        <f>'Cena na poramnuvanje'!M7*'Sreden kurs'!$D$2</f>
        <v>0</v>
      </c>
      <c r="N7" s="33">
        <f>'Cena na poramnuvanje'!N7*'Sreden kurs'!$D$2</f>
        <v>0</v>
      </c>
      <c r="O7" s="33">
        <f>'Cena na poramnuvanje'!O7*'Sreden kurs'!$D$2</f>
        <v>0</v>
      </c>
      <c r="P7" s="33">
        <f>'Cena na poramnuvanje'!P7*'Sreden kurs'!$D$2</f>
        <v>9629.1575520000006</v>
      </c>
      <c r="Q7" s="33">
        <f>'Cena na poramnuvanje'!Q7*'Sreden kurs'!$D$2</f>
        <v>0</v>
      </c>
      <c r="R7" s="33">
        <f>'Cena na poramnuvanje'!R7*'Sreden kurs'!$D$2</f>
        <v>0</v>
      </c>
      <c r="S7" s="33">
        <f>'Cena na poramnuvanje'!S7*'Sreden kurs'!$D$2</f>
        <v>0</v>
      </c>
      <c r="T7" s="33">
        <f>'Cena na poramnuvanje'!T7*'Sreden kurs'!$D$2</f>
        <v>0</v>
      </c>
      <c r="U7" s="33">
        <f>'Cena na poramnuvanje'!U7*'Sreden kurs'!$D$2</f>
        <v>0</v>
      </c>
      <c r="V7" s="33">
        <f>'Cena na poramnuvanje'!V7*'Sreden kurs'!$D$2</f>
        <v>0</v>
      </c>
      <c r="W7" s="33">
        <f>'Cena na poramnuvanje'!W7*'Sreden kurs'!$D$2</f>
        <v>0</v>
      </c>
      <c r="X7" s="33">
        <f>'Cena na poramnuvanje'!X7*'Sreden kurs'!$D$2</f>
        <v>0</v>
      </c>
      <c r="Y7" s="33">
        <f>'Cena na poramnuvanje'!Y7*'Sreden kurs'!$D$2</f>
        <v>0</v>
      </c>
      <c r="Z7" s="33">
        <f>'Cena na poramnuvanje'!Z7*'Sreden kurs'!$D$2</f>
        <v>0</v>
      </c>
      <c r="AA7" s="34">
        <f>'Cena na poramnuvanje'!AA7*'Sreden kurs'!$D$2</f>
        <v>0</v>
      </c>
    </row>
    <row r="8" spans="2:27" ht="15.75" thickTop="1" x14ac:dyDescent="0.25">
      <c r="B8" s="74" t="str">
        <f>'Cena na poramnuvanje'!B8:B11</f>
        <v>02.09.2021</v>
      </c>
      <c r="C8" s="6" t="s">
        <v>26</v>
      </c>
      <c r="D8" s="31">
        <f>'Cena na poramnuvanje'!D8*'Sreden kurs'!$D$3</f>
        <v>0</v>
      </c>
      <c r="E8" s="31">
        <f>'Cena na poramnuvanje'!E8*'Sreden kurs'!$D$3</f>
        <v>0</v>
      </c>
      <c r="F8" s="31">
        <f>'Cena na poramnuvanje'!F8*'Sreden kurs'!$D$3</f>
        <v>0</v>
      </c>
      <c r="G8" s="31">
        <f>'Cena na poramnuvanje'!G8*'Sreden kurs'!$D$3</f>
        <v>0</v>
      </c>
      <c r="H8" s="31">
        <f>'Cena na poramnuvanje'!H8*'Sreden kurs'!$D$3</f>
        <v>0</v>
      </c>
      <c r="I8" s="31">
        <f>'Cena na poramnuvanje'!I8*'Sreden kurs'!$D$3</f>
        <v>0</v>
      </c>
      <c r="J8" s="31">
        <f>'Cena na poramnuvanje'!J8*'Sreden kurs'!$D$3</f>
        <v>0</v>
      </c>
      <c r="K8" s="31">
        <f>'Cena na poramnuvanje'!K8*'Sreden kurs'!$D$3</f>
        <v>0</v>
      </c>
      <c r="L8" s="31">
        <f>'Cena na poramnuvanje'!L8*'Sreden kurs'!$D$3</f>
        <v>0</v>
      </c>
      <c r="M8" s="31">
        <f>'Cena na poramnuvanje'!M8*'Sreden kurs'!$D$3</f>
        <v>0</v>
      </c>
      <c r="N8" s="31">
        <f>'Cena na poramnuvanje'!N8*'Sreden kurs'!$D$3</f>
        <v>0</v>
      </c>
      <c r="O8" s="31">
        <f>'Cena na poramnuvanje'!O8*'Sreden kurs'!$D$3</f>
        <v>0</v>
      </c>
      <c r="P8" s="31">
        <f>'Cena na poramnuvanje'!P8*'Sreden kurs'!$D$3</f>
        <v>0</v>
      </c>
      <c r="Q8" s="31">
        <f>'Cena na poramnuvanje'!Q8*'Sreden kurs'!$D$3</f>
        <v>0</v>
      </c>
      <c r="R8" s="31">
        <f>'Cena na poramnuvanje'!R8*'Sreden kurs'!$D$3</f>
        <v>0</v>
      </c>
      <c r="S8" s="31">
        <f>'Cena na poramnuvanje'!S8*'Sreden kurs'!$D$3</f>
        <v>0</v>
      </c>
      <c r="T8" s="31">
        <f>'Cena na poramnuvanje'!T8*'Sreden kurs'!$D$3</f>
        <v>0</v>
      </c>
      <c r="U8" s="31">
        <f>'Cena na poramnuvanje'!U8*'Sreden kurs'!$D$3</f>
        <v>0</v>
      </c>
      <c r="V8" s="31">
        <f>'Cena na poramnuvanje'!V8*'Sreden kurs'!$D$3</f>
        <v>0</v>
      </c>
      <c r="W8" s="31">
        <f>'Cena na poramnuvanje'!W8*'Sreden kurs'!$D$3</f>
        <v>10276.892587878789</v>
      </c>
      <c r="X8" s="31">
        <f>'Cena na poramnuvanje'!X8*'Sreden kurs'!$D$3</f>
        <v>10130.745184413792</v>
      </c>
      <c r="Y8" s="31">
        <f>'Cena na poramnuvanje'!Y8*'Sreden kurs'!$D$3</f>
        <v>10854.557561630219</v>
      </c>
      <c r="Z8" s="31">
        <f>'Cena na poramnuvanje'!Z8*'Sreden kurs'!$D$3</f>
        <v>11991.5445</v>
      </c>
      <c r="AA8" s="32">
        <f>'Cena na poramnuvanje'!AA8*'Sreden kurs'!$D$3</f>
        <v>0</v>
      </c>
    </row>
    <row r="9" spans="2:27" x14ac:dyDescent="0.25">
      <c r="B9" s="75"/>
      <c r="C9" s="6" t="s">
        <v>27</v>
      </c>
      <c r="D9" s="31">
        <f>'Cena na poramnuvanje'!D9*'Sreden kurs'!$D$3</f>
        <v>1803.6512830000001</v>
      </c>
      <c r="E9" s="31">
        <f>'Cena na poramnuvanje'!E9*'Sreden kurs'!$D$3</f>
        <v>1751.3804480000001</v>
      </c>
      <c r="F9" s="31">
        <f>'Cena na poramnuvanje'!F9*'Sreden kurs'!$D$3</f>
        <v>1734.7767710000001</v>
      </c>
      <c r="G9" s="31">
        <f>'Cena na poramnuvanje'!G9*'Sreden kurs'!$D$3</f>
        <v>1705.259123</v>
      </c>
      <c r="H9" s="31">
        <f>'Cena na poramnuvanje'!H9*'Sreden kurs'!$D$3</f>
        <v>1697.26476</v>
      </c>
      <c r="I9" s="31">
        <f>'Cena na poramnuvanje'!I9*'Sreden kurs'!$D$3</f>
        <v>1880.5201579999998</v>
      </c>
      <c r="J9" s="31">
        <f>'Cena na poramnuvanje'!J9*'Sreden kurs'!$D$3</f>
        <v>2381.7052229999999</v>
      </c>
      <c r="K9" s="31">
        <f>'Cena na poramnuvanje'!K9*'Sreden kurs'!$D$3</f>
        <v>2770.3542549999997</v>
      </c>
      <c r="L9" s="31">
        <f>'Cena na poramnuvanje'!L9*'Sreden kurs'!$D$3</f>
        <v>2703.3245959999999</v>
      </c>
      <c r="M9" s="31">
        <f>'Cena na poramnuvanje'!M9*'Sreden kurs'!$D$3</f>
        <v>2416.1424790000001</v>
      </c>
      <c r="N9" s="31">
        <f>'Cena na poramnuvanje'!N9*'Sreden kurs'!$D$3</f>
        <v>2197.2199229999997</v>
      </c>
      <c r="O9" s="31">
        <f>'Cena na poramnuvanje'!O9*'Sreden kurs'!$D$3</f>
        <v>2087.7586450000003</v>
      </c>
      <c r="P9" s="31">
        <f>'Cena na poramnuvanje'!P9*'Sreden kurs'!$D$3</f>
        <v>1992.4412399999999</v>
      </c>
      <c r="Q9" s="31">
        <f>'Cena na poramnuvanje'!Q9*'Sreden kurs'!$D$3</f>
        <v>1866.3762850000001</v>
      </c>
      <c r="R9" s="31">
        <f>'Cena na poramnuvanje'!R9*'Sreden kurs'!$D$3</f>
        <v>1810.4157440000004</v>
      </c>
      <c r="S9" s="31">
        <f>'Cena na poramnuvanje'!S9*'Sreden kurs'!$D$3</f>
        <v>2420.7762685899511</v>
      </c>
      <c r="T9" s="31">
        <f>'Cena na poramnuvanje'!T9*'Sreden kurs'!$D$3</f>
        <v>2077.304478</v>
      </c>
      <c r="U9" s="31">
        <f>'Cena na poramnuvanje'!U9*'Sreden kurs'!$D$3</f>
        <v>2545.7234515496189</v>
      </c>
      <c r="V9" s="31">
        <f>'Cena na poramnuvanje'!V9*'Sreden kurs'!$D$3</f>
        <v>2548.9718950000001</v>
      </c>
      <c r="W9" s="31">
        <f>'Cena na poramnuvanje'!W9*'Sreden kurs'!$D$3</f>
        <v>0</v>
      </c>
      <c r="X9" s="31">
        <f>'Cena na poramnuvanje'!X9*'Sreden kurs'!$D$3</f>
        <v>0</v>
      </c>
      <c r="Y9" s="31">
        <f>'Cena na poramnuvanje'!Y9*'Sreden kurs'!$D$3</f>
        <v>0</v>
      </c>
      <c r="Z9" s="31">
        <f>'Cena na poramnuvanje'!Z9*'Sreden kurs'!$D$3</f>
        <v>0</v>
      </c>
      <c r="AA9" s="32">
        <f>'Cena na poramnuvanje'!AA9*'Sreden kurs'!$D$3</f>
        <v>0</v>
      </c>
    </row>
    <row r="10" spans="2:27" x14ac:dyDescent="0.25">
      <c r="B10" s="75"/>
      <c r="C10" s="6" t="s">
        <v>28</v>
      </c>
      <c r="D10" s="31">
        <f>'Cena na poramnuvanje'!D10*'Sreden kurs'!$D$3</f>
        <v>0</v>
      </c>
      <c r="E10" s="31">
        <f>'Cena na poramnuvanje'!E10*'Sreden kurs'!$D$3</f>
        <v>0</v>
      </c>
      <c r="F10" s="31">
        <f>'Cena na poramnuvanje'!F10*'Sreden kurs'!$D$3</f>
        <v>0</v>
      </c>
      <c r="G10" s="31">
        <f>'Cena na poramnuvanje'!G10*'Sreden kurs'!$D$3</f>
        <v>0</v>
      </c>
      <c r="H10" s="31">
        <f>'Cena na poramnuvanje'!H10*'Sreden kurs'!$D$3</f>
        <v>0</v>
      </c>
      <c r="I10" s="31">
        <f>'Cena na poramnuvanje'!I10*'Sreden kurs'!$D$3</f>
        <v>0</v>
      </c>
      <c r="J10" s="31">
        <f>'Cena na poramnuvanje'!J10*'Sreden kurs'!$D$3</f>
        <v>0</v>
      </c>
      <c r="K10" s="31">
        <f>'Cena na poramnuvanje'!K10*'Sreden kurs'!$D$3</f>
        <v>0</v>
      </c>
      <c r="L10" s="31">
        <f>'Cena na poramnuvanje'!L10*'Sreden kurs'!$D$3</f>
        <v>0</v>
      </c>
      <c r="M10" s="31">
        <f>'Cena na poramnuvanje'!M10*'Sreden kurs'!$D$3</f>
        <v>0</v>
      </c>
      <c r="N10" s="31">
        <f>'Cena na poramnuvanje'!N10*'Sreden kurs'!$D$3</f>
        <v>0</v>
      </c>
      <c r="O10" s="31">
        <f>'Cena na poramnuvanje'!O10*'Sreden kurs'!$D$3</f>
        <v>0</v>
      </c>
      <c r="P10" s="31">
        <f>'Cena na poramnuvanje'!P10*'Sreden kurs'!$D$3</f>
        <v>0</v>
      </c>
      <c r="Q10" s="31">
        <f>'Cena na poramnuvanje'!Q10*'Sreden kurs'!$D$3</f>
        <v>0</v>
      </c>
      <c r="R10" s="31">
        <f>'Cena na poramnuvanje'!R10*'Sreden kurs'!$D$3</f>
        <v>0</v>
      </c>
      <c r="S10" s="31">
        <f>'Cena na poramnuvanje'!S10*'Sreden kurs'!$D$3</f>
        <v>0</v>
      </c>
      <c r="T10" s="31">
        <f>'Cena na poramnuvanje'!T10*'Sreden kurs'!$D$3</f>
        <v>0</v>
      </c>
      <c r="U10" s="31">
        <f>'Cena na poramnuvanje'!U10*'Sreden kurs'!$D$3</f>
        <v>0</v>
      </c>
      <c r="V10" s="31">
        <f>'Cena na poramnuvanje'!V10*'Sreden kurs'!$D$3</f>
        <v>0</v>
      </c>
      <c r="W10" s="31">
        <f>'Cena na poramnuvanje'!W10*'Sreden kurs'!$D$3</f>
        <v>0</v>
      </c>
      <c r="X10" s="31">
        <f>'Cena na poramnuvanje'!X10*'Sreden kurs'!$D$3</f>
        <v>0</v>
      </c>
      <c r="Y10" s="31">
        <f>'Cena na poramnuvanje'!Y10*'Sreden kurs'!$D$3</f>
        <v>0</v>
      </c>
      <c r="Z10" s="31">
        <f>'Cena na poramnuvanje'!Z10*'Sreden kurs'!$D$3</f>
        <v>0</v>
      </c>
      <c r="AA10" s="32">
        <f>'Cena na poramnuvanje'!AA10*'Sreden kurs'!$D$3</f>
        <v>3482.4675130000001</v>
      </c>
    </row>
    <row r="11" spans="2:27" ht="15.75" thickBot="1" x14ac:dyDescent="0.3">
      <c r="B11" s="76"/>
      <c r="C11" s="9" t="s">
        <v>29</v>
      </c>
      <c r="D11" s="33">
        <f>'Cena na poramnuvanje'!D11*'Sreden kurs'!$D$3</f>
        <v>0</v>
      </c>
      <c r="E11" s="33">
        <f>'Cena na poramnuvanje'!E11*'Sreden kurs'!$D$3</f>
        <v>0</v>
      </c>
      <c r="F11" s="33">
        <f>'Cena na poramnuvanje'!F11*'Sreden kurs'!$D$3</f>
        <v>0</v>
      </c>
      <c r="G11" s="33">
        <f>'Cena na poramnuvanje'!G11*'Sreden kurs'!$D$3</f>
        <v>0</v>
      </c>
      <c r="H11" s="33">
        <f>'Cena na poramnuvanje'!H11*'Sreden kurs'!$D$3</f>
        <v>0</v>
      </c>
      <c r="I11" s="33">
        <f>'Cena na poramnuvanje'!I11*'Sreden kurs'!$D$3</f>
        <v>0</v>
      </c>
      <c r="J11" s="33">
        <f>'Cena na poramnuvanje'!J11*'Sreden kurs'!$D$3</f>
        <v>0</v>
      </c>
      <c r="K11" s="33">
        <f>'Cena na poramnuvanje'!K11*'Sreden kurs'!$D$3</f>
        <v>0</v>
      </c>
      <c r="L11" s="33">
        <f>'Cena na poramnuvanje'!L11*'Sreden kurs'!$D$3</f>
        <v>0</v>
      </c>
      <c r="M11" s="33">
        <f>'Cena na poramnuvanje'!M11*'Sreden kurs'!$D$3</f>
        <v>0</v>
      </c>
      <c r="N11" s="33">
        <f>'Cena na poramnuvanje'!N11*'Sreden kurs'!$D$3</f>
        <v>0</v>
      </c>
      <c r="O11" s="33">
        <f>'Cena na poramnuvanje'!O11*'Sreden kurs'!$D$3</f>
        <v>0</v>
      </c>
      <c r="P11" s="33">
        <f>'Cena na poramnuvanje'!P11*'Sreden kurs'!$D$3</f>
        <v>0</v>
      </c>
      <c r="Q11" s="33">
        <f>'Cena na poramnuvanje'!Q11*'Sreden kurs'!$D$3</f>
        <v>0</v>
      </c>
      <c r="R11" s="33">
        <f>'Cena na poramnuvanje'!R11*'Sreden kurs'!$D$3</f>
        <v>0</v>
      </c>
      <c r="S11" s="33">
        <f>'Cena na poramnuvanje'!S11*'Sreden kurs'!$D$3</f>
        <v>0</v>
      </c>
      <c r="T11" s="33">
        <f>'Cena na poramnuvanje'!T11*'Sreden kurs'!$D$3</f>
        <v>0</v>
      </c>
      <c r="U11" s="33">
        <f>'Cena na poramnuvanje'!U11*'Sreden kurs'!$D$3</f>
        <v>0</v>
      </c>
      <c r="V11" s="33">
        <f>'Cena na poramnuvanje'!V11*'Sreden kurs'!$D$3</f>
        <v>0</v>
      </c>
      <c r="W11" s="33">
        <f>'Cena na poramnuvanje'!W11*'Sreden kurs'!$D$3</f>
        <v>0</v>
      </c>
      <c r="X11" s="33">
        <f>'Cena na poramnuvanje'!X11*'Sreden kurs'!$D$3</f>
        <v>0</v>
      </c>
      <c r="Y11" s="33">
        <f>'Cena na poramnuvanje'!Y11*'Sreden kurs'!$D$3</f>
        <v>0</v>
      </c>
      <c r="Z11" s="33">
        <f>'Cena na poramnuvanje'!Z11*'Sreden kurs'!$D$3</f>
        <v>0</v>
      </c>
      <c r="AA11" s="34">
        <f>'Cena na poramnuvanje'!AA11*'Sreden kurs'!$D$3</f>
        <v>10446.787587999999</v>
      </c>
    </row>
    <row r="12" spans="2:27" ht="15.75" thickTop="1" x14ac:dyDescent="0.25">
      <c r="B12" s="74" t="str">
        <f>'Cena na poramnuvanje'!B12:B15</f>
        <v>03.09.2021</v>
      </c>
      <c r="C12" s="6" t="s">
        <v>26</v>
      </c>
      <c r="D12" s="31">
        <f>'Cena na poramnuvanje'!D12*'Sreden kurs'!$D$4</f>
        <v>0</v>
      </c>
      <c r="E12" s="31">
        <f>'Cena na poramnuvanje'!E12*'Sreden kurs'!$D$4</f>
        <v>0</v>
      </c>
      <c r="F12" s="31">
        <f>'Cena na poramnuvanje'!F12*'Sreden kurs'!$D$4</f>
        <v>0</v>
      </c>
      <c r="G12" s="31">
        <f>'Cena na poramnuvanje'!G12*'Sreden kurs'!$D$4</f>
        <v>0</v>
      </c>
      <c r="H12" s="31">
        <f>'Cena na poramnuvanje'!H12*'Sreden kurs'!$D$4</f>
        <v>0</v>
      </c>
      <c r="I12" s="31">
        <f>'Cena na poramnuvanje'!I12*'Sreden kurs'!$D$4</f>
        <v>0</v>
      </c>
      <c r="J12" s="31">
        <f>'Cena na poramnuvanje'!J12*'Sreden kurs'!$D$4</f>
        <v>9783.8233662857147</v>
      </c>
      <c r="K12" s="31">
        <f>'Cena na poramnuvanje'!K12*'Sreden kurs'!$D$4</f>
        <v>10132.90035076923</v>
      </c>
      <c r="L12" s="31">
        <f>'Cena na poramnuvanje'!L12*'Sreden kurs'!$D$4</f>
        <v>10131.720098382353</v>
      </c>
      <c r="M12" s="31">
        <f>'Cena na poramnuvanje'!M12*'Sreden kurs'!$D$4</f>
        <v>9837.856731692309</v>
      </c>
      <c r="N12" s="31">
        <f>'Cena na poramnuvanje'!N12*'Sreden kurs'!$D$4</f>
        <v>0</v>
      </c>
      <c r="O12" s="31">
        <f>'Cena na poramnuvanje'!O12*'Sreden kurs'!$D$4</f>
        <v>7965.278961</v>
      </c>
      <c r="P12" s="31">
        <f>'Cena na poramnuvanje'!P12*'Sreden kurs'!$D$4</f>
        <v>7555.2942246086959</v>
      </c>
      <c r="Q12" s="31">
        <f>'Cena na poramnuvanje'!Q12*'Sreden kurs'!$D$4</f>
        <v>7209.230450064515</v>
      </c>
      <c r="R12" s="31">
        <f>'Cena na poramnuvanje'!R12*'Sreden kurs'!$D$4</f>
        <v>7244.9493187092194</v>
      </c>
      <c r="S12" s="31">
        <f>'Cena na poramnuvanje'!S12*'Sreden kurs'!$D$4</f>
        <v>7346.2026089552237</v>
      </c>
      <c r="T12" s="31">
        <f>'Cena na poramnuvanje'!T12*'Sreden kurs'!$D$4</f>
        <v>8330.4676839545446</v>
      </c>
      <c r="U12" s="31">
        <f>'Cena na poramnuvanje'!U12*'Sreden kurs'!$D$4</f>
        <v>10977.855324</v>
      </c>
      <c r="V12" s="31">
        <f>'Cena na poramnuvanje'!V12*'Sreden kurs'!$D$4</f>
        <v>11991.271499999999</v>
      </c>
      <c r="W12" s="31">
        <f>'Cena na poramnuvanje'!W12*'Sreden kurs'!$D$4</f>
        <v>10446.699189991257</v>
      </c>
      <c r="X12" s="31">
        <f>'Cena na poramnuvanje'!X12*'Sreden kurs'!$D$4</f>
        <v>10232.015826668068</v>
      </c>
      <c r="Y12" s="31">
        <f>'Cena na poramnuvanje'!Y12*'Sreden kurs'!$D$4</f>
        <v>10133.429692142858</v>
      </c>
      <c r="Z12" s="31">
        <f>'Cena na poramnuvanje'!Z12*'Sreden kurs'!$D$4</f>
        <v>9748.3798254697867</v>
      </c>
      <c r="AA12" s="32">
        <f>'Cena na poramnuvanje'!AA12*'Sreden kurs'!$D$4</f>
        <v>9416.893652863635</v>
      </c>
    </row>
    <row r="13" spans="2:27" x14ac:dyDescent="0.25">
      <c r="B13" s="75"/>
      <c r="C13" s="6" t="s">
        <v>27</v>
      </c>
      <c r="D13" s="31">
        <f>'Cena na poramnuvanje'!D13*'Sreden kurs'!$D$4</f>
        <v>0</v>
      </c>
      <c r="E13" s="31">
        <f>'Cena na poramnuvanje'!E13*'Sreden kurs'!$D$4</f>
        <v>0</v>
      </c>
      <c r="F13" s="31">
        <f>'Cena na poramnuvanje'!F13*'Sreden kurs'!$D$4</f>
        <v>0</v>
      </c>
      <c r="G13" s="31">
        <f>'Cena na poramnuvanje'!G13*'Sreden kurs'!$D$4</f>
        <v>0</v>
      </c>
      <c r="H13" s="31">
        <f>'Cena na poramnuvanje'!H13*'Sreden kurs'!$D$4</f>
        <v>0</v>
      </c>
      <c r="I13" s="31">
        <f>'Cena na poramnuvanje'!I13*'Sreden kurs'!$D$4</f>
        <v>0</v>
      </c>
      <c r="J13" s="31">
        <f>'Cena na poramnuvanje'!J13*'Sreden kurs'!$D$4</f>
        <v>0</v>
      </c>
      <c r="K13" s="31">
        <f>'Cena na poramnuvanje'!K13*'Sreden kurs'!$D$4</f>
        <v>0</v>
      </c>
      <c r="L13" s="31">
        <f>'Cena na poramnuvanje'!L13*'Sreden kurs'!$D$4</f>
        <v>0</v>
      </c>
      <c r="M13" s="31">
        <f>'Cena na poramnuvanje'!M13*'Sreden kurs'!$D$4</f>
        <v>0</v>
      </c>
      <c r="N13" s="31">
        <f>'Cena na poramnuvanje'!N13*'Sreden kurs'!$D$4</f>
        <v>0</v>
      </c>
      <c r="O13" s="31">
        <f>'Cena na poramnuvanje'!O13*'Sreden kurs'!$D$4</f>
        <v>0</v>
      </c>
      <c r="P13" s="31">
        <f>'Cena na poramnuvanje'!P13*'Sreden kurs'!$D$4</f>
        <v>0</v>
      </c>
      <c r="Q13" s="31">
        <f>'Cena na poramnuvanje'!Q13*'Sreden kurs'!$D$4</f>
        <v>0</v>
      </c>
      <c r="R13" s="31">
        <f>'Cena na poramnuvanje'!R13*'Sreden kurs'!$D$4</f>
        <v>0</v>
      </c>
      <c r="S13" s="31">
        <f>'Cena na poramnuvanje'!S13*'Sreden kurs'!$D$4</f>
        <v>0</v>
      </c>
      <c r="T13" s="31">
        <f>'Cena na poramnuvanje'!T13*'Sreden kurs'!$D$4</f>
        <v>0</v>
      </c>
      <c r="U13" s="31">
        <f>'Cena na poramnuvanje'!U13*'Sreden kurs'!$D$4</f>
        <v>0</v>
      </c>
      <c r="V13" s="31">
        <f>'Cena na poramnuvanje'!V13*'Sreden kurs'!$D$4</f>
        <v>0</v>
      </c>
      <c r="W13" s="31">
        <f>'Cena na poramnuvanje'!W13*'Sreden kurs'!$D$4</f>
        <v>0</v>
      </c>
      <c r="X13" s="31">
        <f>'Cena na poramnuvanje'!X13*'Sreden kurs'!$D$4</f>
        <v>0</v>
      </c>
      <c r="Y13" s="31">
        <f>'Cena na poramnuvanje'!Y13*'Sreden kurs'!$D$4</f>
        <v>0</v>
      </c>
      <c r="Z13" s="31">
        <f>'Cena na poramnuvanje'!Z13*'Sreden kurs'!$D$4</f>
        <v>0</v>
      </c>
      <c r="AA13" s="32">
        <f>'Cena na poramnuvanje'!AA13*'Sreden kurs'!$D$4</f>
        <v>0</v>
      </c>
    </row>
    <row r="14" spans="2:27" x14ac:dyDescent="0.25">
      <c r="B14" s="75"/>
      <c r="C14" s="6" t="s">
        <v>28</v>
      </c>
      <c r="D14" s="31">
        <f>'Cena na poramnuvanje'!D14*'Sreden kurs'!$D$4</f>
        <v>3105.4318499999999</v>
      </c>
      <c r="E14" s="31">
        <f>'Cena na poramnuvanje'!E14*'Sreden kurs'!$D$4</f>
        <v>2941.858608</v>
      </c>
      <c r="F14" s="31">
        <f>'Cena na poramnuvanje'!F14*'Sreden kurs'!$D$4</f>
        <v>2708.1825479999998</v>
      </c>
      <c r="G14" s="31">
        <f>'Cena na poramnuvanje'!G14*'Sreden kurs'!$D$4</f>
        <v>2770.2911849999996</v>
      </c>
      <c r="H14" s="31">
        <f>'Cena na poramnuvanje'!H14*'Sreden kurs'!$D$4</f>
        <v>2770.2911849999996</v>
      </c>
      <c r="I14" s="31">
        <f>'Cena na poramnuvanje'!I14*'Sreden kurs'!$D$4</f>
        <v>2927.1001200000001</v>
      </c>
      <c r="J14" s="31">
        <f>'Cena na poramnuvanje'!J14*'Sreden kurs'!$D$4</f>
        <v>0</v>
      </c>
      <c r="K14" s="31">
        <f>'Cena na poramnuvanje'!K14*'Sreden kurs'!$D$4</f>
        <v>0</v>
      </c>
      <c r="L14" s="31">
        <f>'Cena na poramnuvanje'!L14*'Sreden kurs'!$D$4</f>
        <v>0</v>
      </c>
      <c r="M14" s="31">
        <f>'Cena na poramnuvanje'!M14*'Sreden kurs'!$D$4</f>
        <v>0</v>
      </c>
      <c r="N14" s="31">
        <f>'Cena na poramnuvanje'!N14*'Sreden kurs'!$D$4</f>
        <v>3358.7858939999996</v>
      </c>
      <c r="O14" s="31">
        <f>'Cena na poramnuvanje'!O14*'Sreden kurs'!$D$4</f>
        <v>0</v>
      </c>
      <c r="P14" s="31">
        <f>'Cena na poramnuvanje'!P14*'Sreden kurs'!$D$4</f>
        <v>0</v>
      </c>
      <c r="Q14" s="31">
        <f>'Cena na poramnuvanje'!Q14*'Sreden kurs'!$D$4</f>
        <v>0</v>
      </c>
      <c r="R14" s="31">
        <f>'Cena na poramnuvanje'!R14*'Sreden kurs'!$D$4</f>
        <v>0</v>
      </c>
      <c r="S14" s="31">
        <f>'Cena na poramnuvanje'!S14*'Sreden kurs'!$D$4</f>
        <v>0</v>
      </c>
      <c r="T14" s="31">
        <f>'Cena na poramnuvanje'!T14*'Sreden kurs'!$D$4</f>
        <v>0</v>
      </c>
      <c r="U14" s="31">
        <f>'Cena na poramnuvanje'!U14*'Sreden kurs'!$D$4</f>
        <v>0</v>
      </c>
      <c r="V14" s="31">
        <f>'Cena na poramnuvanje'!V14*'Sreden kurs'!$D$4</f>
        <v>0</v>
      </c>
      <c r="W14" s="31">
        <f>'Cena na poramnuvanje'!W14*'Sreden kurs'!$D$4</f>
        <v>0</v>
      </c>
      <c r="X14" s="31">
        <f>'Cena na poramnuvanje'!X14*'Sreden kurs'!$D$4</f>
        <v>0</v>
      </c>
      <c r="Y14" s="31">
        <f>'Cena na poramnuvanje'!Y14*'Sreden kurs'!$D$4</f>
        <v>0</v>
      </c>
      <c r="Z14" s="31">
        <f>'Cena na poramnuvanje'!Z14*'Sreden kurs'!$D$4</f>
        <v>0</v>
      </c>
      <c r="AA14" s="32">
        <f>'Cena na poramnuvanje'!AA14*'Sreden kurs'!$D$4</f>
        <v>0</v>
      </c>
    </row>
    <row r="15" spans="2:27" ht="15.75" thickBot="1" x14ac:dyDescent="0.3">
      <c r="B15" s="76"/>
      <c r="C15" s="9" t="s">
        <v>29</v>
      </c>
      <c r="D15" s="33">
        <f>'Cena na poramnuvanje'!D15*'Sreden kurs'!$D$4</f>
        <v>9316.2955499999989</v>
      </c>
      <c r="E15" s="33">
        <f>'Cena na poramnuvanje'!E15*'Sreden kurs'!$D$4</f>
        <v>8824.9608869999993</v>
      </c>
      <c r="F15" s="33">
        <f>'Cena na poramnuvanje'!F15*'Sreden kurs'!$D$4</f>
        <v>8124.5476440000002</v>
      </c>
      <c r="G15" s="33">
        <f>'Cena na poramnuvanje'!G15*'Sreden kurs'!$D$4</f>
        <v>8310.258617999998</v>
      </c>
      <c r="H15" s="33">
        <f>'Cena na poramnuvanje'!H15*'Sreden kurs'!$D$4</f>
        <v>8310.258617999998</v>
      </c>
      <c r="I15" s="33">
        <f>'Cena na poramnuvanje'!I15*'Sreden kurs'!$D$4</f>
        <v>8781.3003600000011</v>
      </c>
      <c r="J15" s="33">
        <f>'Cena na poramnuvanje'!J15*'Sreden kurs'!$D$4</f>
        <v>0</v>
      </c>
      <c r="K15" s="33">
        <f>'Cena na poramnuvanje'!K15*'Sreden kurs'!$D$4</f>
        <v>0</v>
      </c>
      <c r="L15" s="33">
        <f>'Cena na poramnuvanje'!L15*'Sreden kurs'!$D$4</f>
        <v>0</v>
      </c>
      <c r="M15" s="33">
        <f>'Cena na poramnuvanje'!M15*'Sreden kurs'!$D$4</f>
        <v>0</v>
      </c>
      <c r="N15" s="33">
        <f>'Cena na poramnuvanje'!N15*'Sreden kurs'!$D$4</f>
        <v>10075.742745</v>
      </c>
      <c r="O15" s="33">
        <f>'Cena na poramnuvanje'!O15*'Sreden kurs'!$D$4</f>
        <v>0</v>
      </c>
      <c r="P15" s="33">
        <f>'Cena na poramnuvanje'!P15*'Sreden kurs'!$D$4</f>
        <v>0</v>
      </c>
      <c r="Q15" s="33">
        <f>'Cena na poramnuvanje'!Q15*'Sreden kurs'!$D$4</f>
        <v>0</v>
      </c>
      <c r="R15" s="33">
        <f>'Cena na poramnuvanje'!R15*'Sreden kurs'!$D$4</f>
        <v>0</v>
      </c>
      <c r="S15" s="33">
        <f>'Cena na poramnuvanje'!S15*'Sreden kurs'!$D$4</f>
        <v>0</v>
      </c>
      <c r="T15" s="33">
        <f>'Cena na poramnuvanje'!T15*'Sreden kurs'!$D$4</f>
        <v>0</v>
      </c>
      <c r="U15" s="33">
        <f>'Cena na poramnuvanje'!U15*'Sreden kurs'!$D$4</f>
        <v>0</v>
      </c>
      <c r="V15" s="33">
        <f>'Cena na poramnuvanje'!V15*'Sreden kurs'!$D$4</f>
        <v>0</v>
      </c>
      <c r="W15" s="33">
        <f>'Cena na poramnuvanje'!W15*'Sreden kurs'!$D$4</f>
        <v>0</v>
      </c>
      <c r="X15" s="33">
        <f>'Cena na poramnuvanje'!X15*'Sreden kurs'!$D$4</f>
        <v>0</v>
      </c>
      <c r="Y15" s="33">
        <f>'Cena na poramnuvanje'!Y15*'Sreden kurs'!$D$4</f>
        <v>0</v>
      </c>
      <c r="Z15" s="33">
        <f>'Cena na poramnuvanje'!Z15*'Sreden kurs'!$D$4</f>
        <v>0</v>
      </c>
      <c r="AA15" s="34">
        <f>'Cena na poramnuvanje'!AA15*'Sreden kurs'!$D$4</f>
        <v>0</v>
      </c>
    </row>
    <row r="16" spans="2:27" ht="15.75" thickTop="1" x14ac:dyDescent="0.25">
      <c r="B16" s="74" t="str">
        <f>'Cena na poramnuvanje'!B16:B19</f>
        <v>04.09.2021</v>
      </c>
      <c r="C16" s="6" t="s">
        <v>26</v>
      </c>
      <c r="D16" s="31">
        <f>'Cena na poramnuvanje'!D16*'Sreden kurs'!$D$5</f>
        <v>10529.788849999999</v>
      </c>
      <c r="E16" s="31">
        <f>'Cena na poramnuvanje'!E16*'Sreden kurs'!$D$5</f>
        <v>9194.4199438144315</v>
      </c>
      <c r="F16" s="31">
        <f>'Cena na poramnuvanje'!F16*'Sreden kurs'!$D$5</f>
        <v>7826.4686500000007</v>
      </c>
      <c r="G16" s="31">
        <f>'Cena na poramnuvanje'!G16*'Sreden kurs'!$D$5</f>
        <v>0</v>
      </c>
      <c r="H16" s="31">
        <f>'Cena na poramnuvanje'!H16*'Sreden kurs'!$D$5</f>
        <v>0</v>
      </c>
      <c r="I16" s="31">
        <f>'Cena na poramnuvanje'!I16*'Sreden kurs'!$D$5</f>
        <v>7684.6517192307692</v>
      </c>
      <c r="J16" s="31">
        <f>'Cena na poramnuvanje'!J16*'Sreden kurs'!$D$5</f>
        <v>8293.2157000000007</v>
      </c>
      <c r="K16" s="31">
        <f>'Cena na poramnuvanje'!K16*'Sreden kurs'!$D$5</f>
        <v>9666.8090166666661</v>
      </c>
      <c r="L16" s="31">
        <f>'Cena na poramnuvanje'!L16*'Sreden kurs'!$D$5</f>
        <v>9748.1035431818182</v>
      </c>
      <c r="M16" s="31">
        <f>'Cena na poramnuvanje'!M16*'Sreden kurs'!$D$5</f>
        <v>0</v>
      </c>
      <c r="N16" s="31">
        <f>'Cena na poramnuvanje'!N16*'Sreden kurs'!$D$5</f>
        <v>7641.560871875</v>
      </c>
      <c r="O16" s="31">
        <f>'Cena na poramnuvanje'!O16*'Sreden kurs'!$D$5</f>
        <v>7146.3339500000002</v>
      </c>
      <c r="P16" s="31">
        <f>'Cena na poramnuvanje'!P16*'Sreden kurs'!$D$5</f>
        <v>7467.5875289473688</v>
      </c>
      <c r="Q16" s="31">
        <f>'Cena na poramnuvanje'!Q16*'Sreden kurs'!$D$5</f>
        <v>6957.5442999999996</v>
      </c>
      <c r="R16" s="31">
        <f>'Cena na poramnuvanje'!R16*'Sreden kurs'!$D$5</f>
        <v>6991.3688259067358</v>
      </c>
      <c r="S16" s="31">
        <f>'Cena na poramnuvanje'!S16*'Sreden kurs'!$D$5</f>
        <v>7008.5851500000008</v>
      </c>
      <c r="T16" s="31">
        <f>'Cena na poramnuvanje'!T16*'Sreden kurs'!$D$5</f>
        <v>7964.6204983396847</v>
      </c>
      <c r="U16" s="31">
        <f>'Cena na poramnuvanje'!U16*'Sreden kurs'!$D$5</f>
        <v>8592.9963256097562</v>
      </c>
      <c r="V16" s="31">
        <f>'Cena na poramnuvanje'!V16*'Sreden kurs'!$D$5</f>
        <v>10125.50777368421</v>
      </c>
      <c r="W16" s="31">
        <f>'Cena na poramnuvanje'!W16*'Sreden kurs'!$D$5</f>
        <v>10201.880514588009</v>
      </c>
      <c r="X16" s="31">
        <f>'Cena na poramnuvanje'!X16*'Sreden kurs'!$D$5</f>
        <v>10179.994787602947</v>
      </c>
      <c r="Y16" s="31">
        <f>'Cena na poramnuvanje'!Y16*'Sreden kurs'!$D$5</f>
        <v>10132.024720588233</v>
      </c>
      <c r="Z16" s="31">
        <f>'Cena na poramnuvanje'!Z16*'Sreden kurs'!$D$5</f>
        <v>9928.4110563380291</v>
      </c>
      <c r="AA16" s="32">
        <f>'Cena na poramnuvanje'!AA16*'Sreden kurs'!$D$5</f>
        <v>7886.5580499999987</v>
      </c>
    </row>
    <row r="17" spans="2:27" x14ac:dyDescent="0.25">
      <c r="B17" s="75"/>
      <c r="C17" s="6" t="s">
        <v>27</v>
      </c>
      <c r="D17" s="31">
        <f>'Cena na poramnuvanje'!D17*'Sreden kurs'!$D$5</f>
        <v>0</v>
      </c>
      <c r="E17" s="31">
        <f>'Cena na poramnuvanje'!E17*'Sreden kurs'!$D$5</f>
        <v>0</v>
      </c>
      <c r="F17" s="31">
        <f>'Cena na poramnuvanje'!F17*'Sreden kurs'!$D$5</f>
        <v>0</v>
      </c>
      <c r="G17" s="31">
        <f>'Cena na poramnuvanje'!G17*'Sreden kurs'!$D$5</f>
        <v>0</v>
      </c>
      <c r="H17" s="31">
        <f>'Cena na poramnuvanje'!H17*'Sreden kurs'!$D$5</f>
        <v>0</v>
      </c>
      <c r="I17" s="31">
        <f>'Cena na poramnuvanje'!I17*'Sreden kurs'!$D$5</f>
        <v>0</v>
      </c>
      <c r="J17" s="31">
        <f>'Cena na poramnuvanje'!J17*'Sreden kurs'!$D$5</f>
        <v>0</v>
      </c>
      <c r="K17" s="31">
        <f>'Cena na poramnuvanje'!K17*'Sreden kurs'!$D$5</f>
        <v>0</v>
      </c>
      <c r="L17" s="31">
        <f>'Cena na poramnuvanje'!L17*'Sreden kurs'!$D$5</f>
        <v>0</v>
      </c>
      <c r="M17" s="31">
        <f>'Cena na poramnuvanje'!M17*'Sreden kurs'!$D$5</f>
        <v>0</v>
      </c>
      <c r="N17" s="31">
        <f>'Cena na poramnuvanje'!N17*'Sreden kurs'!$D$5</f>
        <v>0</v>
      </c>
      <c r="O17" s="31">
        <f>'Cena na poramnuvanje'!O17*'Sreden kurs'!$D$5</f>
        <v>0</v>
      </c>
      <c r="P17" s="31">
        <f>'Cena na poramnuvanje'!P17*'Sreden kurs'!$D$5</f>
        <v>0</v>
      </c>
      <c r="Q17" s="31">
        <f>'Cena na poramnuvanje'!Q17*'Sreden kurs'!$D$5</f>
        <v>0</v>
      </c>
      <c r="R17" s="31">
        <f>'Cena na poramnuvanje'!R17*'Sreden kurs'!$D$5</f>
        <v>0</v>
      </c>
      <c r="S17" s="31">
        <f>'Cena na poramnuvanje'!S17*'Sreden kurs'!$D$5</f>
        <v>0</v>
      </c>
      <c r="T17" s="31">
        <f>'Cena na poramnuvanje'!T17*'Sreden kurs'!$D$5</f>
        <v>0</v>
      </c>
      <c r="U17" s="31">
        <f>'Cena na poramnuvanje'!U17*'Sreden kurs'!$D$5</f>
        <v>0</v>
      </c>
      <c r="V17" s="31">
        <f>'Cena na poramnuvanje'!V17*'Sreden kurs'!$D$5</f>
        <v>0</v>
      </c>
      <c r="W17" s="31">
        <f>'Cena na poramnuvanje'!W17*'Sreden kurs'!$D$5</f>
        <v>0</v>
      </c>
      <c r="X17" s="31">
        <f>'Cena na poramnuvanje'!X17*'Sreden kurs'!$D$5</f>
        <v>0</v>
      </c>
      <c r="Y17" s="31">
        <f>'Cena na poramnuvanje'!Y17*'Sreden kurs'!$D$5</f>
        <v>0</v>
      </c>
      <c r="Z17" s="31">
        <f>'Cena na poramnuvanje'!Z17*'Sreden kurs'!$D$5</f>
        <v>0</v>
      </c>
      <c r="AA17" s="32">
        <f>'Cena na poramnuvanje'!AA17*'Sreden kurs'!$D$5</f>
        <v>0</v>
      </c>
    </row>
    <row r="18" spans="2:27" x14ac:dyDescent="0.25">
      <c r="B18" s="75"/>
      <c r="C18" s="6" t="s">
        <v>28</v>
      </c>
      <c r="D18" s="31">
        <f>'Cena na poramnuvanje'!D18*'Sreden kurs'!$D$5</f>
        <v>0</v>
      </c>
      <c r="E18" s="31">
        <f>'Cena na poramnuvanje'!E18*'Sreden kurs'!$D$5</f>
        <v>0</v>
      </c>
      <c r="F18" s="31">
        <f>'Cena na poramnuvanje'!F18*'Sreden kurs'!$D$5</f>
        <v>0</v>
      </c>
      <c r="G18" s="31">
        <f>'Cena na poramnuvanje'!G18*'Sreden kurs'!$D$5</f>
        <v>2943.1506999999997</v>
      </c>
      <c r="H18" s="31">
        <f>'Cena na poramnuvanje'!H18*'Sreden kurs'!$D$5</f>
        <v>2941.3058499999997</v>
      </c>
      <c r="I18" s="31">
        <f>'Cena na poramnuvanje'!I18*'Sreden kurs'!$D$5</f>
        <v>0</v>
      </c>
      <c r="J18" s="31">
        <f>'Cena na poramnuvanje'!J18*'Sreden kurs'!$D$5</f>
        <v>0</v>
      </c>
      <c r="K18" s="31">
        <f>'Cena na poramnuvanje'!K18*'Sreden kurs'!$D$5</f>
        <v>0</v>
      </c>
      <c r="L18" s="31">
        <f>'Cena na poramnuvanje'!L18*'Sreden kurs'!$D$5</f>
        <v>0</v>
      </c>
      <c r="M18" s="31">
        <f>'Cena na poramnuvanje'!M18*'Sreden kurs'!$D$5</f>
        <v>3566.71</v>
      </c>
      <c r="N18" s="31">
        <f>'Cena na poramnuvanje'!N18*'Sreden kurs'!$D$5</f>
        <v>0</v>
      </c>
      <c r="O18" s="31">
        <f>'Cena na poramnuvanje'!O18*'Sreden kurs'!$D$5</f>
        <v>0</v>
      </c>
      <c r="P18" s="31">
        <f>'Cena na poramnuvanje'!P18*'Sreden kurs'!$D$5</f>
        <v>0</v>
      </c>
      <c r="Q18" s="31">
        <f>'Cena na poramnuvanje'!Q18*'Sreden kurs'!$D$5</f>
        <v>0</v>
      </c>
      <c r="R18" s="31">
        <f>'Cena na poramnuvanje'!R18*'Sreden kurs'!$D$5</f>
        <v>0</v>
      </c>
      <c r="S18" s="31">
        <f>'Cena na poramnuvanje'!S18*'Sreden kurs'!$D$5</f>
        <v>0</v>
      </c>
      <c r="T18" s="31">
        <f>'Cena na poramnuvanje'!T18*'Sreden kurs'!$D$5</f>
        <v>0</v>
      </c>
      <c r="U18" s="31">
        <f>'Cena na poramnuvanje'!U18*'Sreden kurs'!$D$5</f>
        <v>0</v>
      </c>
      <c r="V18" s="31">
        <f>'Cena na poramnuvanje'!V18*'Sreden kurs'!$D$5</f>
        <v>0</v>
      </c>
      <c r="W18" s="31">
        <f>'Cena na poramnuvanje'!W18*'Sreden kurs'!$D$5</f>
        <v>0</v>
      </c>
      <c r="X18" s="31">
        <f>'Cena na poramnuvanje'!X18*'Sreden kurs'!$D$5</f>
        <v>0</v>
      </c>
      <c r="Y18" s="31">
        <f>'Cena na poramnuvanje'!Y18*'Sreden kurs'!$D$5</f>
        <v>0</v>
      </c>
      <c r="Z18" s="31">
        <f>'Cena na poramnuvanje'!Z18*'Sreden kurs'!$D$5</f>
        <v>0</v>
      </c>
      <c r="AA18" s="32">
        <f>'Cena na poramnuvanje'!AA18*'Sreden kurs'!$D$5</f>
        <v>0</v>
      </c>
    </row>
    <row r="19" spans="2:27" ht="15.75" thickBot="1" x14ac:dyDescent="0.3">
      <c r="B19" s="76"/>
      <c r="C19" s="9" t="s">
        <v>29</v>
      </c>
      <c r="D19" s="33">
        <f>'Cena na poramnuvanje'!D19*'Sreden kurs'!$D$5</f>
        <v>0</v>
      </c>
      <c r="E19" s="33">
        <f>'Cena na poramnuvanje'!E19*'Sreden kurs'!$D$5</f>
        <v>0</v>
      </c>
      <c r="F19" s="33">
        <f>'Cena na poramnuvanje'!F19*'Sreden kurs'!$D$5</f>
        <v>0</v>
      </c>
      <c r="G19" s="33">
        <f>'Cena na poramnuvanje'!G19*'Sreden kurs'!$D$5</f>
        <v>8828.8371499999994</v>
      </c>
      <c r="H19" s="33">
        <f>'Cena na poramnuvanje'!H19*'Sreden kurs'!$D$5</f>
        <v>8823.9175500000001</v>
      </c>
      <c r="I19" s="33">
        <f>'Cena na poramnuvanje'!I19*'Sreden kurs'!$D$5</f>
        <v>0</v>
      </c>
      <c r="J19" s="33">
        <f>'Cena na poramnuvanje'!J19*'Sreden kurs'!$D$5</f>
        <v>0</v>
      </c>
      <c r="K19" s="33">
        <f>'Cena na poramnuvanje'!K19*'Sreden kurs'!$D$5</f>
        <v>0</v>
      </c>
      <c r="L19" s="33">
        <f>'Cena na poramnuvanje'!L19*'Sreden kurs'!$D$5</f>
        <v>0</v>
      </c>
      <c r="M19" s="33">
        <f>'Cena na poramnuvanje'!M19*'Sreden kurs'!$D$5</f>
        <v>10699.51505</v>
      </c>
      <c r="N19" s="33">
        <f>'Cena na poramnuvanje'!N19*'Sreden kurs'!$D$5</f>
        <v>0</v>
      </c>
      <c r="O19" s="33">
        <f>'Cena na poramnuvanje'!O19*'Sreden kurs'!$D$5</f>
        <v>0</v>
      </c>
      <c r="P19" s="33">
        <f>'Cena na poramnuvanje'!P19*'Sreden kurs'!$D$5</f>
        <v>0</v>
      </c>
      <c r="Q19" s="33">
        <f>'Cena na poramnuvanje'!Q19*'Sreden kurs'!$D$5</f>
        <v>0</v>
      </c>
      <c r="R19" s="33">
        <f>'Cena na poramnuvanje'!R19*'Sreden kurs'!$D$5</f>
        <v>0</v>
      </c>
      <c r="S19" s="33">
        <f>'Cena na poramnuvanje'!S19*'Sreden kurs'!$D$5</f>
        <v>0</v>
      </c>
      <c r="T19" s="33">
        <f>'Cena na poramnuvanje'!T19*'Sreden kurs'!$D$5</f>
        <v>0</v>
      </c>
      <c r="U19" s="33">
        <f>'Cena na poramnuvanje'!U19*'Sreden kurs'!$D$5</f>
        <v>0</v>
      </c>
      <c r="V19" s="33">
        <f>'Cena na poramnuvanje'!V19*'Sreden kurs'!$D$5</f>
        <v>0</v>
      </c>
      <c r="W19" s="33">
        <f>'Cena na poramnuvanje'!W19*'Sreden kurs'!$D$5</f>
        <v>0</v>
      </c>
      <c r="X19" s="33">
        <f>'Cena na poramnuvanje'!X19*'Sreden kurs'!$D$5</f>
        <v>0</v>
      </c>
      <c r="Y19" s="33">
        <f>'Cena na poramnuvanje'!Y19*'Sreden kurs'!$D$5</f>
        <v>0</v>
      </c>
      <c r="Z19" s="33">
        <f>'Cena na poramnuvanje'!Z19*'Sreden kurs'!$D$5</f>
        <v>0</v>
      </c>
      <c r="AA19" s="34">
        <f>'Cena na poramnuvanje'!AA19*'Sreden kurs'!$D$5</f>
        <v>0</v>
      </c>
    </row>
    <row r="20" spans="2:27" ht="15.75" thickTop="1" x14ac:dyDescent="0.25">
      <c r="B20" s="74" t="str">
        <f>'Cena na poramnuvanje'!B20:B23</f>
        <v>05.09.2021</v>
      </c>
      <c r="C20" s="6" t="s">
        <v>26</v>
      </c>
      <c r="D20" s="31">
        <f>'Cena na poramnuvanje'!D20*'Sreden kurs'!$D$6</f>
        <v>8372.1957783333328</v>
      </c>
      <c r="E20" s="31">
        <f>'Cena na poramnuvanje'!E20*'Sreden kurs'!$D$6</f>
        <v>7958.5462444444447</v>
      </c>
      <c r="F20" s="31">
        <f>'Cena na poramnuvanje'!F20*'Sreden kurs'!$D$6</f>
        <v>7618.4105666666665</v>
      </c>
      <c r="G20" s="31">
        <f>'Cena na poramnuvanje'!G20*'Sreden kurs'!$D$6</f>
        <v>0</v>
      </c>
      <c r="H20" s="31">
        <f>'Cena na poramnuvanje'!H20*'Sreden kurs'!$D$6</f>
        <v>0</v>
      </c>
      <c r="I20" s="31">
        <f>'Cena na poramnuvanje'!I20*'Sreden kurs'!$D$6</f>
        <v>0</v>
      </c>
      <c r="J20" s="31">
        <f>'Cena na poramnuvanje'!J20*'Sreden kurs'!$D$6</f>
        <v>7494.5801350000002</v>
      </c>
      <c r="K20" s="31">
        <f>'Cena na poramnuvanje'!K20*'Sreden kurs'!$D$6</f>
        <v>7504.5927923675436</v>
      </c>
      <c r="L20" s="31">
        <f>'Cena na poramnuvanje'!L20*'Sreden kurs'!$D$6</f>
        <v>7464.8780499999993</v>
      </c>
      <c r="M20" s="31">
        <f>'Cena na poramnuvanje'!M20*'Sreden kurs'!$D$6</f>
        <v>7352.9571499999993</v>
      </c>
      <c r="N20" s="31">
        <f>'Cena na poramnuvanje'!N20*'Sreden kurs'!$D$6</f>
        <v>7221.4408387351768</v>
      </c>
      <c r="O20" s="31">
        <f>'Cena na poramnuvanje'!O20*'Sreden kurs'!$D$6</f>
        <v>6797.977756453557</v>
      </c>
      <c r="P20" s="31">
        <f>'Cena na poramnuvanje'!P20*'Sreden kurs'!$D$6</f>
        <v>6575.6695283582085</v>
      </c>
      <c r="Q20" s="31">
        <f>'Cena na poramnuvanje'!Q20*'Sreden kurs'!$D$6</f>
        <v>5399.4022991909387</v>
      </c>
      <c r="R20" s="31">
        <f>'Cena na poramnuvanje'!R20*'Sreden kurs'!$D$6</f>
        <v>4941.2511926174493</v>
      </c>
      <c r="S20" s="31">
        <f>'Cena na poramnuvanje'!S20*'Sreden kurs'!$D$6</f>
        <v>5968.5718938967129</v>
      </c>
      <c r="T20" s="31">
        <f>'Cena na poramnuvanje'!T20*'Sreden kurs'!$D$6</f>
        <v>6783.2221578947365</v>
      </c>
      <c r="U20" s="31">
        <f>'Cena na poramnuvanje'!U20*'Sreden kurs'!$D$6</f>
        <v>8250.9709980786411</v>
      </c>
      <c r="V20" s="31">
        <f>'Cena na poramnuvanje'!V20*'Sreden kurs'!$D$6</f>
        <v>10377.578669065024</v>
      </c>
      <c r="W20" s="31">
        <f>'Cena na poramnuvanje'!W20*'Sreden kurs'!$D$6</f>
        <v>10306.264243443173</v>
      </c>
      <c r="X20" s="31">
        <f>'Cena na poramnuvanje'!X20*'Sreden kurs'!$D$6</f>
        <v>10133.993364444445</v>
      </c>
      <c r="Y20" s="31">
        <f>'Cena na poramnuvanje'!Y20*'Sreden kurs'!$D$6</f>
        <v>11066.025249999999</v>
      </c>
      <c r="Z20" s="31">
        <f>'Cena na poramnuvanje'!Z20*'Sreden kurs'!$D$6</f>
        <v>10635.214412197394</v>
      </c>
      <c r="AA20" s="32">
        <f>'Cena na poramnuvanje'!AA20*'Sreden kurs'!$D$6</f>
        <v>8002.9592999999986</v>
      </c>
    </row>
    <row r="21" spans="2:27" x14ac:dyDescent="0.25">
      <c r="B21" s="75"/>
      <c r="C21" s="6" t="s">
        <v>27</v>
      </c>
      <c r="D21" s="31">
        <f>'Cena na poramnuvanje'!D21*'Sreden kurs'!$D$6</f>
        <v>0</v>
      </c>
      <c r="E21" s="31">
        <f>'Cena na poramnuvanje'!E21*'Sreden kurs'!$D$6</f>
        <v>0</v>
      </c>
      <c r="F21" s="31">
        <f>'Cena na poramnuvanje'!F21*'Sreden kurs'!$D$6</f>
        <v>0</v>
      </c>
      <c r="G21" s="31">
        <f>'Cena na poramnuvanje'!G21*'Sreden kurs'!$D$6</f>
        <v>0</v>
      </c>
      <c r="H21" s="31">
        <f>'Cena na poramnuvanje'!H21*'Sreden kurs'!$D$6</f>
        <v>0</v>
      </c>
      <c r="I21" s="31">
        <f>'Cena na poramnuvanje'!I21*'Sreden kurs'!$D$6</f>
        <v>0</v>
      </c>
      <c r="J21" s="31">
        <f>'Cena na poramnuvanje'!J21*'Sreden kurs'!$D$6</f>
        <v>0</v>
      </c>
      <c r="K21" s="31">
        <f>'Cena na poramnuvanje'!K21*'Sreden kurs'!$D$6</f>
        <v>0</v>
      </c>
      <c r="L21" s="31">
        <f>'Cena na poramnuvanje'!L21*'Sreden kurs'!$D$6</f>
        <v>0</v>
      </c>
      <c r="M21" s="31">
        <f>'Cena na poramnuvanje'!M21*'Sreden kurs'!$D$6</f>
        <v>0</v>
      </c>
      <c r="N21" s="31">
        <f>'Cena na poramnuvanje'!N21*'Sreden kurs'!$D$6</f>
        <v>0</v>
      </c>
      <c r="O21" s="31">
        <f>'Cena na poramnuvanje'!O21*'Sreden kurs'!$D$6</f>
        <v>0</v>
      </c>
      <c r="P21" s="31">
        <f>'Cena na poramnuvanje'!P21*'Sreden kurs'!$D$6</f>
        <v>0</v>
      </c>
      <c r="Q21" s="31">
        <f>'Cena na poramnuvanje'!Q21*'Sreden kurs'!$D$6</f>
        <v>0</v>
      </c>
      <c r="R21" s="31">
        <f>'Cena na poramnuvanje'!R21*'Sreden kurs'!$D$6</f>
        <v>0</v>
      </c>
      <c r="S21" s="31">
        <f>'Cena na poramnuvanje'!S21*'Sreden kurs'!$D$6</f>
        <v>0</v>
      </c>
      <c r="T21" s="31">
        <f>'Cena na poramnuvanje'!T21*'Sreden kurs'!$D$6</f>
        <v>0</v>
      </c>
      <c r="U21" s="31">
        <f>'Cena na poramnuvanje'!U21*'Sreden kurs'!$D$6</f>
        <v>0</v>
      </c>
      <c r="V21" s="31">
        <f>'Cena na poramnuvanje'!V21*'Sreden kurs'!$D$6</f>
        <v>0</v>
      </c>
      <c r="W21" s="31">
        <f>'Cena na poramnuvanje'!W21*'Sreden kurs'!$D$6</f>
        <v>0</v>
      </c>
      <c r="X21" s="31">
        <f>'Cena na poramnuvanje'!X21*'Sreden kurs'!$D$6</f>
        <v>0</v>
      </c>
      <c r="Y21" s="31">
        <f>'Cena na poramnuvanje'!Y21*'Sreden kurs'!$D$6</f>
        <v>0</v>
      </c>
      <c r="Z21" s="31">
        <f>'Cena na poramnuvanje'!Z21*'Sreden kurs'!$D$6</f>
        <v>0</v>
      </c>
      <c r="AA21" s="32">
        <f>'Cena na poramnuvanje'!AA21*'Sreden kurs'!$D$6</f>
        <v>0</v>
      </c>
    </row>
    <row r="22" spans="2:27" x14ac:dyDescent="0.25">
      <c r="B22" s="75"/>
      <c r="C22" s="6" t="s">
        <v>28</v>
      </c>
      <c r="D22" s="31">
        <f>'Cena na poramnuvanje'!D22*'Sreden kurs'!$D$6</f>
        <v>0</v>
      </c>
      <c r="E22" s="31">
        <f>'Cena na poramnuvanje'!E22*'Sreden kurs'!$D$6</f>
        <v>0</v>
      </c>
      <c r="F22" s="31">
        <f>'Cena na poramnuvanje'!F22*'Sreden kurs'!$D$6</f>
        <v>0</v>
      </c>
      <c r="G22" s="31">
        <f>'Cena na poramnuvanje'!G22*'Sreden kurs'!$D$6</f>
        <v>2845.37365</v>
      </c>
      <c r="H22" s="31">
        <f>'Cena na poramnuvanje'!H22*'Sreden kurs'!$D$6</f>
        <v>2829.9999000000003</v>
      </c>
      <c r="I22" s="31">
        <f>'Cena na poramnuvanje'!I22*'Sreden kurs'!$D$6</f>
        <v>2845.9886000000001</v>
      </c>
      <c r="J22" s="31">
        <f>'Cena na poramnuvanje'!J22*'Sreden kurs'!$D$6</f>
        <v>0</v>
      </c>
      <c r="K22" s="31">
        <f>'Cena na poramnuvanje'!K22*'Sreden kurs'!$D$6</f>
        <v>0</v>
      </c>
      <c r="L22" s="31">
        <f>'Cena na poramnuvanje'!L22*'Sreden kurs'!$D$6</f>
        <v>0</v>
      </c>
      <c r="M22" s="31">
        <f>'Cena na poramnuvanje'!M22*'Sreden kurs'!$D$6</f>
        <v>0</v>
      </c>
      <c r="N22" s="31">
        <f>'Cena na poramnuvanje'!N22*'Sreden kurs'!$D$6</f>
        <v>0</v>
      </c>
      <c r="O22" s="31">
        <f>'Cena na poramnuvanje'!O22*'Sreden kurs'!$D$6</f>
        <v>0</v>
      </c>
      <c r="P22" s="31">
        <f>'Cena na poramnuvanje'!P22*'Sreden kurs'!$D$6</f>
        <v>0</v>
      </c>
      <c r="Q22" s="31">
        <f>'Cena na poramnuvanje'!Q22*'Sreden kurs'!$D$6</f>
        <v>0</v>
      </c>
      <c r="R22" s="31">
        <f>'Cena na poramnuvanje'!R22*'Sreden kurs'!$D$6</f>
        <v>0</v>
      </c>
      <c r="S22" s="31">
        <f>'Cena na poramnuvanje'!S22*'Sreden kurs'!$D$6</f>
        <v>0</v>
      </c>
      <c r="T22" s="31">
        <f>'Cena na poramnuvanje'!T22*'Sreden kurs'!$D$6</f>
        <v>0</v>
      </c>
      <c r="U22" s="31">
        <f>'Cena na poramnuvanje'!U22*'Sreden kurs'!$D$6</f>
        <v>0</v>
      </c>
      <c r="V22" s="31">
        <f>'Cena na poramnuvanje'!V22*'Sreden kurs'!$D$6</f>
        <v>0</v>
      </c>
      <c r="W22" s="31">
        <f>'Cena na poramnuvanje'!W22*'Sreden kurs'!$D$6</f>
        <v>0</v>
      </c>
      <c r="X22" s="31">
        <f>'Cena na poramnuvanje'!X22*'Sreden kurs'!$D$6</f>
        <v>0</v>
      </c>
      <c r="Y22" s="31">
        <f>'Cena na poramnuvanje'!Y22*'Sreden kurs'!$D$6</f>
        <v>0</v>
      </c>
      <c r="Z22" s="31">
        <f>'Cena na poramnuvanje'!Z22*'Sreden kurs'!$D$6</f>
        <v>0</v>
      </c>
      <c r="AA22" s="32">
        <f>'Cena na poramnuvanje'!AA22*'Sreden kurs'!$D$6</f>
        <v>0</v>
      </c>
    </row>
    <row r="23" spans="2:27" ht="15.75" thickBot="1" x14ac:dyDescent="0.3">
      <c r="B23" s="76"/>
      <c r="C23" s="9" t="s">
        <v>29</v>
      </c>
      <c r="D23" s="33">
        <f>'Cena na poramnuvanje'!D23*'Sreden kurs'!$D$6</f>
        <v>0</v>
      </c>
      <c r="E23" s="33">
        <f>'Cena na poramnuvanje'!E23*'Sreden kurs'!$D$6</f>
        <v>0</v>
      </c>
      <c r="F23" s="33">
        <f>'Cena na poramnuvanje'!F23*'Sreden kurs'!$D$6</f>
        <v>0</v>
      </c>
      <c r="G23" s="33">
        <f>'Cena na poramnuvanje'!G23*'Sreden kurs'!$D$6</f>
        <v>8536.1209500000004</v>
      </c>
      <c r="H23" s="33">
        <f>'Cena na poramnuvanje'!H23*'Sreden kurs'!$D$6</f>
        <v>8489.9997000000003</v>
      </c>
      <c r="I23" s="33">
        <f>'Cena na poramnuvanje'!I23*'Sreden kurs'!$D$6</f>
        <v>8537.9657999999999</v>
      </c>
      <c r="J23" s="33">
        <f>'Cena na poramnuvanje'!J23*'Sreden kurs'!$D$6</f>
        <v>0</v>
      </c>
      <c r="K23" s="33">
        <f>'Cena na poramnuvanje'!K23*'Sreden kurs'!$D$6</f>
        <v>0</v>
      </c>
      <c r="L23" s="33">
        <f>'Cena na poramnuvanje'!L23*'Sreden kurs'!$D$6</f>
        <v>0</v>
      </c>
      <c r="M23" s="33">
        <f>'Cena na poramnuvanje'!M23*'Sreden kurs'!$D$6</f>
        <v>0</v>
      </c>
      <c r="N23" s="33">
        <f>'Cena na poramnuvanje'!N23*'Sreden kurs'!$D$6</f>
        <v>0</v>
      </c>
      <c r="O23" s="33">
        <f>'Cena na poramnuvanje'!O23*'Sreden kurs'!$D$6</f>
        <v>0</v>
      </c>
      <c r="P23" s="33">
        <f>'Cena na poramnuvanje'!P23*'Sreden kurs'!$D$6</f>
        <v>0</v>
      </c>
      <c r="Q23" s="33">
        <f>'Cena na poramnuvanje'!Q23*'Sreden kurs'!$D$6</f>
        <v>0</v>
      </c>
      <c r="R23" s="33">
        <f>'Cena na poramnuvanje'!R23*'Sreden kurs'!$D$6</f>
        <v>0</v>
      </c>
      <c r="S23" s="33">
        <f>'Cena na poramnuvanje'!S23*'Sreden kurs'!$D$6</f>
        <v>0</v>
      </c>
      <c r="T23" s="33">
        <f>'Cena na poramnuvanje'!T23*'Sreden kurs'!$D$6</f>
        <v>0</v>
      </c>
      <c r="U23" s="33">
        <f>'Cena na poramnuvanje'!U23*'Sreden kurs'!$D$6</f>
        <v>0</v>
      </c>
      <c r="V23" s="33">
        <f>'Cena na poramnuvanje'!V23*'Sreden kurs'!$D$6</f>
        <v>0</v>
      </c>
      <c r="W23" s="33">
        <f>'Cena na poramnuvanje'!W23*'Sreden kurs'!$D$6</f>
        <v>0</v>
      </c>
      <c r="X23" s="33">
        <f>'Cena na poramnuvanje'!X23*'Sreden kurs'!$D$6</f>
        <v>0</v>
      </c>
      <c r="Y23" s="33">
        <f>'Cena na poramnuvanje'!Y23*'Sreden kurs'!$D$6</f>
        <v>0</v>
      </c>
      <c r="Z23" s="33">
        <f>'Cena na poramnuvanje'!Z23*'Sreden kurs'!$D$6</f>
        <v>0</v>
      </c>
      <c r="AA23" s="34">
        <f>'Cena na poramnuvanje'!AA23*'Sreden kurs'!$D$6</f>
        <v>0</v>
      </c>
    </row>
    <row r="24" spans="2:27" ht="15.75" thickTop="1" x14ac:dyDescent="0.25">
      <c r="B24" s="74" t="str">
        <f>'Cena na poramnuvanje'!B24:B27</f>
        <v>06.09.2021</v>
      </c>
      <c r="C24" s="6" t="s">
        <v>26</v>
      </c>
      <c r="D24" s="31">
        <f>'Cena na poramnuvanje'!D24*'Sreden kurs'!$D$7</f>
        <v>7412.6072999999997</v>
      </c>
      <c r="E24" s="31">
        <f>'Cena na poramnuvanje'!E24*'Sreden kurs'!$D$7</f>
        <v>7257.02495</v>
      </c>
      <c r="F24" s="31">
        <f>'Cena na poramnuvanje'!F24*'Sreden kurs'!$D$7</f>
        <v>7257.02495</v>
      </c>
      <c r="G24" s="31">
        <f>'Cena na poramnuvanje'!G24*'Sreden kurs'!$D$7</f>
        <v>0</v>
      </c>
      <c r="H24" s="31">
        <f>'Cena na poramnuvanje'!H24*'Sreden kurs'!$D$7</f>
        <v>0</v>
      </c>
      <c r="I24" s="31">
        <f>'Cena na poramnuvanje'!I24*'Sreden kurs'!$D$7</f>
        <v>7988.2004999999999</v>
      </c>
      <c r="J24" s="31">
        <f>'Cena na poramnuvanje'!J24*'Sreden kurs'!$D$7</f>
        <v>10133.607312499998</v>
      </c>
      <c r="K24" s="31">
        <f>'Cena na poramnuvanje'!K24*'Sreden kurs'!$D$7</f>
        <v>10134.990949999998</v>
      </c>
      <c r="L24" s="31">
        <f>'Cena na poramnuvanje'!L24*'Sreden kurs'!$D$7</f>
        <v>10134.990949999998</v>
      </c>
      <c r="M24" s="31">
        <f>'Cena na poramnuvanje'!M24*'Sreden kurs'!$D$7</f>
        <v>10133.829377777776</v>
      </c>
      <c r="N24" s="31">
        <f>'Cena na poramnuvanje'!N24*'Sreden kurs'!$D$7</f>
        <v>0</v>
      </c>
      <c r="O24" s="31">
        <f>'Cena na poramnuvanje'!O24*'Sreden kurs'!$D$7</f>
        <v>8849.7454499999985</v>
      </c>
      <c r="P24" s="31">
        <f>'Cena na poramnuvanje'!P24*'Sreden kurs'!$D$7</f>
        <v>0</v>
      </c>
      <c r="Q24" s="31">
        <f>'Cena na poramnuvanje'!Q24*'Sreden kurs'!$D$7</f>
        <v>8323.9867695121957</v>
      </c>
      <c r="R24" s="31">
        <f>'Cena na poramnuvanje'!R24*'Sreden kurs'!$D$7</f>
        <v>8518.3103887850448</v>
      </c>
      <c r="S24" s="31">
        <f>'Cena na poramnuvanje'!S24*'Sreden kurs'!$D$7</f>
        <v>9199.652</v>
      </c>
      <c r="T24" s="31">
        <f>'Cena na poramnuvanje'!T24*'Sreden kurs'!$D$7</f>
        <v>10219.584914875306</v>
      </c>
      <c r="U24" s="31">
        <f>'Cena na poramnuvanje'!U24*'Sreden kurs'!$D$7</f>
        <v>10249.15956152513</v>
      </c>
      <c r="V24" s="31">
        <f>'Cena na poramnuvanje'!V24*'Sreden kurs'!$D$7</f>
        <v>10129.775262962963</v>
      </c>
      <c r="W24" s="31">
        <f>'Cena na poramnuvanje'!W24*'Sreden kurs'!$D$7</f>
        <v>0</v>
      </c>
      <c r="X24" s="31">
        <f>'Cena na poramnuvanje'!X24*'Sreden kurs'!$D$7</f>
        <v>0</v>
      </c>
      <c r="Y24" s="31">
        <f>'Cena na poramnuvanje'!Y24*'Sreden kurs'!$D$7</f>
        <v>0</v>
      </c>
      <c r="Z24" s="31">
        <f>'Cena na poramnuvanje'!Z24*'Sreden kurs'!$D$7</f>
        <v>0</v>
      </c>
      <c r="AA24" s="32">
        <f>'Cena na poramnuvanje'!AA24*'Sreden kurs'!$D$7</f>
        <v>10219.85405</v>
      </c>
    </row>
    <row r="25" spans="2:27" x14ac:dyDescent="0.25">
      <c r="B25" s="75"/>
      <c r="C25" s="6" t="s">
        <v>27</v>
      </c>
      <c r="D25" s="31">
        <f>'Cena na poramnuvanje'!D25*'Sreden kurs'!$D$7</f>
        <v>0</v>
      </c>
      <c r="E25" s="31">
        <f>'Cena na poramnuvanje'!E25*'Sreden kurs'!$D$7</f>
        <v>0</v>
      </c>
      <c r="F25" s="31">
        <f>'Cena na poramnuvanje'!F25*'Sreden kurs'!$D$7</f>
        <v>0</v>
      </c>
      <c r="G25" s="31">
        <f>'Cena na poramnuvanje'!G25*'Sreden kurs'!$D$7</f>
        <v>0</v>
      </c>
      <c r="H25" s="31">
        <f>'Cena na poramnuvanje'!H25*'Sreden kurs'!$D$7</f>
        <v>0</v>
      </c>
      <c r="I25" s="31">
        <f>'Cena na poramnuvanje'!I25*'Sreden kurs'!$D$7</f>
        <v>0</v>
      </c>
      <c r="J25" s="31">
        <f>'Cena na poramnuvanje'!J25*'Sreden kurs'!$D$7</f>
        <v>0</v>
      </c>
      <c r="K25" s="31">
        <f>'Cena na poramnuvanje'!K25*'Sreden kurs'!$D$7</f>
        <v>0</v>
      </c>
      <c r="L25" s="31">
        <f>'Cena na poramnuvanje'!L25*'Sreden kurs'!$D$7</f>
        <v>0</v>
      </c>
      <c r="M25" s="31">
        <f>'Cena na poramnuvanje'!M25*'Sreden kurs'!$D$7</f>
        <v>0</v>
      </c>
      <c r="N25" s="31">
        <f>'Cena na poramnuvanje'!N25*'Sreden kurs'!$D$7</f>
        <v>0</v>
      </c>
      <c r="O25" s="31">
        <f>'Cena na poramnuvanje'!O25*'Sreden kurs'!$D$7</f>
        <v>0</v>
      </c>
      <c r="P25" s="31">
        <f>'Cena na poramnuvanje'!P25*'Sreden kurs'!$D$7</f>
        <v>2277.9897172879778</v>
      </c>
      <c r="Q25" s="31">
        <f>'Cena na poramnuvanje'!Q25*'Sreden kurs'!$D$7</f>
        <v>0</v>
      </c>
      <c r="R25" s="31">
        <f>'Cena na poramnuvanje'!R25*'Sreden kurs'!$D$7</f>
        <v>0</v>
      </c>
      <c r="S25" s="31">
        <f>'Cena na poramnuvanje'!S25*'Sreden kurs'!$D$7</f>
        <v>0</v>
      </c>
      <c r="T25" s="31">
        <f>'Cena na poramnuvanje'!T25*'Sreden kurs'!$D$7</f>
        <v>0</v>
      </c>
      <c r="U25" s="31">
        <f>'Cena na poramnuvanje'!U25*'Sreden kurs'!$D$7</f>
        <v>0</v>
      </c>
      <c r="V25" s="31">
        <f>'Cena na poramnuvanje'!V25*'Sreden kurs'!$D$7</f>
        <v>0</v>
      </c>
      <c r="W25" s="31">
        <f>'Cena na poramnuvanje'!W25*'Sreden kurs'!$D$7</f>
        <v>5862.9332999999997</v>
      </c>
      <c r="X25" s="31">
        <f>'Cena na poramnuvanje'!X25*'Sreden kurs'!$D$7</f>
        <v>5587.4357</v>
      </c>
      <c r="Y25" s="31">
        <f>'Cena na poramnuvanje'!Y25*'Sreden kurs'!$D$7</f>
        <v>3156.7187544237486</v>
      </c>
      <c r="Z25" s="31">
        <f>'Cena na poramnuvanje'!Z25*'Sreden kurs'!$D$7</f>
        <v>2539.8479254716981</v>
      </c>
      <c r="AA25" s="32">
        <f>'Cena na poramnuvanje'!AA25*'Sreden kurs'!$D$7</f>
        <v>0</v>
      </c>
    </row>
    <row r="26" spans="2:27" x14ac:dyDescent="0.25">
      <c r="B26" s="75"/>
      <c r="C26" s="6" t="s">
        <v>28</v>
      </c>
      <c r="D26" s="31">
        <f>'Cena na poramnuvanje'!D26*'Sreden kurs'!$D$7</f>
        <v>0</v>
      </c>
      <c r="E26" s="31">
        <f>'Cena na poramnuvanje'!E26*'Sreden kurs'!$D$7</f>
        <v>0</v>
      </c>
      <c r="F26" s="31">
        <f>'Cena na poramnuvanje'!F26*'Sreden kurs'!$D$7</f>
        <v>0</v>
      </c>
      <c r="G26" s="31">
        <f>'Cena na poramnuvanje'!G26*'Sreden kurs'!$D$7</f>
        <v>2895.7995500000002</v>
      </c>
      <c r="H26" s="31">
        <f>'Cena na poramnuvanje'!H26*'Sreden kurs'!$D$7</f>
        <v>2851.5231499999995</v>
      </c>
      <c r="I26" s="31">
        <f>'Cena na poramnuvanje'!I26*'Sreden kurs'!$D$7</f>
        <v>0</v>
      </c>
      <c r="J26" s="31">
        <f>'Cena na poramnuvanje'!J26*'Sreden kurs'!$D$7</f>
        <v>0</v>
      </c>
      <c r="K26" s="31">
        <f>'Cena na poramnuvanje'!K26*'Sreden kurs'!$D$7</f>
        <v>0</v>
      </c>
      <c r="L26" s="31">
        <f>'Cena na poramnuvanje'!L26*'Sreden kurs'!$D$7</f>
        <v>0</v>
      </c>
      <c r="M26" s="31">
        <f>'Cena na poramnuvanje'!M26*'Sreden kurs'!$D$7</f>
        <v>0</v>
      </c>
      <c r="N26" s="31">
        <f>'Cena na poramnuvanje'!N26*'Sreden kurs'!$D$7</f>
        <v>3936.9098999999997</v>
      </c>
      <c r="O26" s="31">
        <f>'Cena na poramnuvanje'!O26*'Sreden kurs'!$D$7</f>
        <v>0</v>
      </c>
      <c r="P26" s="31">
        <f>'Cena na poramnuvanje'!P26*'Sreden kurs'!$D$7</f>
        <v>0</v>
      </c>
      <c r="Q26" s="31">
        <f>'Cena na poramnuvanje'!Q26*'Sreden kurs'!$D$7</f>
        <v>0</v>
      </c>
      <c r="R26" s="31">
        <f>'Cena na poramnuvanje'!R26*'Sreden kurs'!$D$7</f>
        <v>0</v>
      </c>
      <c r="S26" s="31">
        <f>'Cena na poramnuvanje'!S26*'Sreden kurs'!$D$7</f>
        <v>0</v>
      </c>
      <c r="T26" s="31">
        <f>'Cena na poramnuvanje'!T26*'Sreden kurs'!$D$7</f>
        <v>0</v>
      </c>
      <c r="U26" s="31">
        <f>'Cena na poramnuvanje'!U26*'Sreden kurs'!$D$7</f>
        <v>0</v>
      </c>
      <c r="V26" s="31">
        <f>'Cena na poramnuvanje'!V26*'Sreden kurs'!$D$7</f>
        <v>0</v>
      </c>
      <c r="W26" s="31">
        <f>'Cena na poramnuvanje'!W26*'Sreden kurs'!$D$7</f>
        <v>0</v>
      </c>
      <c r="X26" s="31">
        <f>'Cena na poramnuvanje'!X26*'Sreden kurs'!$D$7</f>
        <v>0</v>
      </c>
      <c r="Y26" s="31">
        <f>'Cena na poramnuvanje'!Y26*'Sreden kurs'!$D$7</f>
        <v>0</v>
      </c>
      <c r="Z26" s="31">
        <f>'Cena na poramnuvanje'!Z26*'Sreden kurs'!$D$7</f>
        <v>0</v>
      </c>
      <c r="AA26" s="32">
        <f>'Cena na poramnuvanje'!AA26*'Sreden kurs'!$D$7</f>
        <v>0</v>
      </c>
    </row>
    <row r="27" spans="2:27" ht="15.75" thickBot="1" x14ac:dyDescent="0.3">
      <c r="B27" s="76"/>
      <c r="C27" s="9" t="s">
        <v>29</v>
      </c>
      <c r="D27" s="33">
        <f>'Cena na poramnuvanje'!D27*'Sreden kurs'!$D$7</f>
        <v>0</v>
      </c>
      <c r="E27" s="33">
        <f>'Cena na poramnuvanje'!E27*'Sreden kurs'!$D$7</f>
        <v>0</v>
      </c>
      <c r="F27" s="33">
        <f>'Cena na poramnuvanje'!F27*'Sreden kurs'!$D$7</f>
        <v>0</v>
      </c>
      <c r="G27" s="33">
        <f>'Cena na poramnuvanje'!G27*'Sreden kurs'!$D$7</f>
        <v>8687.398650000001</v>
      </c>
      <c r="H27" s="33">
        <f>'Cena na poramnuvanje'!H27*'Sreden kurs'!$D$7</f>
        <v>8554.5694500000009</v>
      </c>
      <c r="I27" s="33">
        <f>'Cena na poramnuvanje'!I27*'Sreden kurs'!$D$7</f>
        <v>0</v>
      </c>
      <c r="J27" s="33">
        <f>'Cena na poramnuvanje'!J27*'Sreden kurs'!$D$7</f>
        <v>0</v>
      </c>
      <c r="K27" s="33">
        <f>'Cena na poramnuvanje'!K27*'Sreden kurs'!$D$7</f>
        <v>0</v>
      </c>
      <c r="L27" s="33">
        <f>'Cena na poramnuvanje'!L27*'Sreden kurs'!$D$7</f>
        <v>0</v>
      </c>
      <c r="M27" s="33">
        <f>'Cena na poramnuvanje'!M27*'Sreden kurs'!$D$7</f>
        <v>0</v>
      </c>
      <c r="N27" s="33">
        <f>'Cena na poramnuvanje'!N27*'Sreden kurs'!$D$7</f>
        <v>11810.7297</v>
      </c>
      <c r="O27" s="33">
        <f>'Cena na poramnuvanje'!O27*'Sreden kurs'!$D$7</f>
        <v>0</v>
      </c>
      <c r="P27" s="33">
        <f>'Cena na poramnuvanje'!P27*'Sreden kurs'!$D$7</f>
        <v>0</v>
      </c>
      <c r="Q27" s="33">
        <f>'Cena na poramnuvanje'!Q27*'Sreden kurs'!$D$7</f>
        <v>0</v>
      </c>
      <c r="R27" s="33">
        <f>'Cena na poramnuvanje'!R27*'Sreden kurs'!$D$7</f>
        <v>0</v>
      </c>
      <c r="S27" s="33">
        <f>'Cena na poramnuvanje'!S27*'Sreden kurs'!$D$7</f>
        <v>0</v>
      </c>
      <c r="T27" s="33">
        <f>'Cena na poramnuvanje'!T27*'Sreden kurs'!$D$7</f>
        <v>0</v>
      </c>
      <c r="U27" s="33">
        <f>'Cena na poramnuvanje'!U27*'Sreden kurs'!$D$7</f>
        <v>0</v>
      </c>
      <c r="V27" s="33">
        <f>'Cena na poramnuvanje'!V27*'Sreden kurs'!$D$7</f>
        <v>0</v>
      </c>
      <c r="W27" s="33">
        <f>'Cena na poramnuvanje'!W27*'Sreden kurs'!$D$7</f>
        <v>0</v>
      </c>
      <c r="X27" s="33">
        <f>'Cena na poramnuvanje'!X27*'Sreden kurs'!$D$7</f>
        <v>0</v>
      </c>
      <c r="Y27" s="33">
        <f>'Cena na poramnuvanje'!Y27*'Sreden kurs'!$D$7</f>
        <v>0</v>
      </c>
      <c r="Z27" s="33">
        <f>'Cena na poramnuvanje'!Z27*'Sreden kurs'!$D$7</f>
        <v>0</v>
      </c>
      <c r="AA27" s="34">
        <f>'Cena na poramnuvanje'!AA27*'Sreden kurs'!$D$7</f>
        <v>0</v>
      </c>
    </row>
    <row r="28" spans="2:27" ht="15.75" thickTop="1" x14ac:dyDescent="0.25">
      <c r="B28" s="74" t="str">
        <f>'Cena na poramnuvanje'!B28:B31</f>
        <v>07.09.2021</v>
      </c>
      <c r="C28" s="6" t="s">
        <v>26</v>
      </c>
      <c r="D28" s="31">
        <f>'Cena na poramnuvanje'!D28*'Sreden kurs'!$D$8</f>
        <v>10215.032736000001</v>
      </c>
      <c r="E28" s="31">
        <f>'Cena na poramnuvanje'!E28*'Sreden kurs'!$D$8</f>
        <v>8951.3434141111102</v>
      </c>
      <c r="F28" s="31">
        <f>'Cena na poramnuvanje'!F28*'Sreden kurs'!$D$8</f>
        <v>8674.2060282272723</v>
      </c>
      <c r="G28" s="31">
        <f>'Cena na poramnuvanje'!G28*'Sreden kurs'!$D$8</f>
        <v>0</v>
      </c>
      <c r="H28" s="31">
        <f>'Cena na poramnuvanje'!H28*'Sreden kurs'!$D$8</f>
        <v>0</v>
      </c>
      <c r="I28" s="31">
        <f>'Cena na poramnuvanje'!I28*'Sreden kurs'!$D$8</f>
        <v>8834.0078398108108</v>
      </c>
      <c r="J28" s="31">
        <f>'Cena na poramnuvanje'!J28*'Sreden kurs'!$D$8</f>
        <v>10138.323782985075</v>
      </c>
      <c r="K28" s="31">
        <f>'Cena na poramnuvanje'!K28*'Sreden kurs'!$D$8</f>
        <v>10139.446767953124</v>
      </c>
      <c r="L28" s="31">
        <f>'Cena na poramnuvanje'!L28*'Sreden kurs'!$D$8</f>
        <v>10137.457410624998</v>
      </c>
      <c r="M28" s="31">
        <f>'Cena na poramnuvanje'!M28*'Sreden kurs'!$D$8</f>
        <v>10754.955334212262</v>
      </c>
      <c r="N28" s="31">
        <f>'Cena na poramnuvanje'!N28*'Sreden kurs'!$D$8</f>
        <v>10466.827049508196</v>
      </c>
      <c r="O28" s="31">
        <f>'Cena na poramnuvanje'!O28*'Sreden kurs'!$D$8</f>
        <v>9963.4153846512982</v>
      </c>
      <c r="P28" s="31">
        <f>'Cena na poramnuvanje'!P28*'Sreden kurs'!$D$8</f>
        <v>8681.0556379999998</v>
      </c>
      <c r="Q28" s="31">
        <f>'Cena na poramnuvanje'!Q28*'Sreden kurs'!$D$8</f>
        <v>8689.0515090000008</v>
      </c>
      <c r="R28" s="31">
        <f>'Cena na poramnuvanje'!R28*'Sreden kurs'!$D$8</f>
        <v>0</v>
      </c>
      <c r="S28" s="31">
        <f>'Cena na poramnuvanje'!S28*'Sreden kurs'!$D$8</f>
        <v>0</v>
      </c>
      <c r="T28" s="31">
        <f>'Cena na poramnuvanje'!T28*'Sreden kurs'!$D$8</f>
        <v>10432.151387000004</v>
      </c>
      <c r="U28" s="31">
        <f>'Cena na poramnuvanje'!U28*'Sreden kurs'!$D$8</f>
        <v>11993.806500000001</v>
      </c>
      <c r="V28" s="31">
        <f>'Cena na poramnuvanje'!V28*'Sreden kurs'!$D$8</f>
        <v>0</v>
      </c>
      <c r="W28" s="31">
        <f>'Cena na poramnuvanje'!W28*'Sreden kurs'!$D$8</f>
        <v>11993.806499999999</v>
      </c>
      <c r="X28" s="31">
        <f>'Cena na poramnuvanje'!X28*'Sreden kurs'!$D$8</f>
        <v>11993.806500000001</v>
      </c>
      <c r="Y28" s="31">
        <f>'Cena na poramnuvanje'!Y28*'Sreden kurs'!$D$8</f>
        <v>11993.806500000001</v>
      </c>
      <c r="Z28" s="31">
        <f>'Cena na poramnuvanje'!Z28*'Sreden kurs'!$D$8</f>
        <v>0</v>
      </c>
      <c r="AA28" s="32">
        <f>'Cena na poramnuvanje'!AA28*'Sreden kurs'!$D$8</f>
        <v>10065.571455000001</v>
      </c>
    </row>
    <row r="29" spans="2:27" x14ac:dyDescent="0.25">
      <c r="B29" s="75"/>
      <c r="C29" s="6" t="s">
        <v>27</v>
      </c>
      <c r="D29" s="31">
        <f>'Cena na poramnuvanje'!D29*'Sreden kurs'!$D$8</f>
        <v>0</v>
      </c>
      <c r="E29" s="31">
        <f>'Cena na poramnuvanje'!E29*'Sreden kurs'!$D$8</f>
        <v>0</v>
      </c>
      <c r="F29" s="31">
        <f>'Cena na poramnuvanje'!F29*'Sreden kurs'!$D$8</f>
        <v>0</v>
      </c>
      <c r="G29" s="31">
        <f>'Cena na poramnuvanje'!G29*'Sreden kurs'!$D$8</f>
        <v>0</v>
      </c>
      <c r="H29" s="31">
        <f>'Cena na poramnuvanje'!H29*'Sreden kurs'!$D$8</f>
        <v>0</v>
      </c>
      <c r="I29" s="31">
        <f>'Cena na poramnuvanje'!I29*'Sreden kurs'!$D$8</f>
        <v>0</v>
      </c>
      <c r="J29" s="31">
        <f>'Cena na poramnuvanje'!J29*'Sreden kurs'!$D$8</f>
        <v>0</v>
      </c>
      <c r="K29" s="31">
        <f>'Cena na poramnuvanje'!K29*'Sreden kurs'!$D$8</f>
        <v>0</v>
      </c>
      <c r="L29" s="31">
        <f>'Cena na poramnuvanje'!L29*'Sreden kurs'!$D$8</f>
        <v>0</v>
      </c>
      <c r="M29" s="31">
        <f>'Cena na poramnuvanje'!M29*'Sreden kurs'!$D$8</f>
        <v>0</v>
      </c>
      <c r="N29" s="31">
        <f>'Cena na poramnuvanje'!N29*'Sreden kurs'!$D$8</f>
        <v>0</v>
      </c>
      <c r="O29" s="31">
        <f>'Cena na poramnuvanje'!O29*'Sreden kurs'!$D$8</f>
        <v>0</v>
      </c>
      <c r="P29" s="31">
        <f>'Cena na poramnuvanje'!P29*'Sreden kurs'!$D$8</f>
        <v>0</v>
      </c>
      <c r="Q29" s="31">
        <f>'Cena na poramnuvanje'!Q29*'Sreden kurs'!$D$8</f>
        <v>0</v>
      </c>
      <c r="R29" s="31">
        <f>'Cena na poramnuvanje'!R29*'Sreden kurs'!$D$8</f>
        <v>3329.9727380000004</v>
      </c>
      <c r="S29" s="31">
        <f>'Cena na poramnuvanje'!S29*'Sreden kurs'!$D$8</f>
        <v>3320.7467330000004</v>
      </c>
      <c r="T29" s="31">
        <f>'Cena na poramnuvanje'!T29*'Sreden kurs'!$D$8</f>
        <v>0</v>
      </c>
      <c r="U29" s="31">
        <f>'Cena na poramnuvanje'!U29*'Sreden kurs'!$D$8</f>
        <v>0</v>
      </c>
      <c r="V29" s="31">
        <f>'Cena na poramnuvanje'!V29*'Sreden kurs'!$D$8</f>
        <v>4486.9137650000002</v>
      </c>
      <c r="W29" s="31">
        <f>'Cena na poramnuvanje'!W29*'Sreden kurs'!$D$8</f>
        <v>0</v>
      </c>
      <c r="X29" s="31">
        <f>'Cena na poramnuvanje'!X29*'Sreden kurs'!$D$8</f>
        <v>0</v>
      </c>
      <c r="Y29" s="31">
        <f>'Cena na poramnuvanje'!Y29*'Sreden kurs'!$D$8</f>
        <v>0</v>
      </c>
      <c r="Z29" s="31">
        <f>'Cena na poramnuvanje'!Z29*'Sreden kurs'!$D$8</f>
        <v>3890.2987749999998</v>
      </c>
      <c r="AA29" s="32">
        <f>'Cena na poramnuvanje'!AA29*'Sreden kurs'!$D$8</f>
        <v>0</v>
      </c>
    </row>
    <row r="30" spans="2:27" x14ac:dyDescent="0.25">
      <c r="B30" s="75"/>
      <c r="C30" s="6" t="s">
        <v>28</v>
      </c>
      <c r="D30" s="31">
        <f>'Cena na poramnuvanje'!D30*'Sreden kurs'!$D$8</f>
        <v>0</v>
      </c>
      <c r="E30" s="31">
        <f>'Cena na poramnuvanje'!E30*'Sreden kurs'!$D$8</f>
        <v>0</v>
      </c>
      <c r="F30" s="31">
        <f>'Cena na poramnuvanje'!F30*'Sreden kurs'!$D$8</f>
        <v>0</v>
      </c>
      <c r="G30" s="31">
        <f>'Cena na poramnuvanje'!G30*'Sreden kurs'!$D$8</f>
        <v>3307.8303260000002</v>
      </c>
      <c r="H30" s="31">
        <f>'Cena na poramnuvanje'!H30*'Sreden kurs'!$D$8</f>
        <v>3310.2905940000001</v>
      </c>
      <c r="I30" s="31">
        <f>'Cena na poramnuvanje'!I30*'Sreden kurs'!$D$8</f>
        <v>0</v>
      </c>
      <c r="J30" s="31">
        <f>'Cena na poramnuvanje'!J30*'Sreden kurs'!$D$8</f>
        <v>0</v>
      </c>
      <c r="K30" s="31">
        <f>'Cena na poramnuvanje'!K30*'Sreden kurs'!$D$8</f>
        <v>0</v>
      </c>
      <c r="L30" s="31">
        <f>'Cena na poramnuvanje'!L30*'Sreden kurs'!$D$8</f>
        <v>0</v>
      </c>
      <c r="M30" s="31">
        <f>'Cena na poramnuvanje'!M30*'Sreden kurs'!$D$8</f>
        <v>0</v>
      </c>
      <c r="N30" s="31">
        <f>'Cena na poramnuvanje'!N30*'Sreden kurs'!$D$8</f>
        <v>0</v>
      </c>
      <c r="O30" s="31">
        <f>'Cena na poramnuvanje'!O30*'Sreden kurs'!$D$8</f>
        <v>0</v>
      </c>
      <c r="P30" s="31">
        <f>'Cena na poramnuvanje'!P30*'Sreden kurs'!$D$8</f>
        <v>0</v>
      </c>
      <c r="Q30" s="31">
        <f>'Cena na poramnuvanje'!Q30*'Sreden kurs'!$D$8</f>
        <v>0</v>
      </c>
      <c r="R30" s="31">
        <f>'Cena na poramnuvanje'!R30*'Sreden kurs'!$D$8</f>
        <v>0</v>
      </c>
      <c r="S30" s="31">
        <f>'Cena na poramnuvanje'!S30*'Sreden kurs'!$D$8</f>
        <v>0</v>
      </c>
      <c r="T30" s="31">
        <f>'Cena na poramnuvanje'!T30*'Sreden kurs'!$D$8</f>
        <v>0</v>
      </c>
      <c r="U30" s="31">
        <f>'Cena na poramnuvanje'!U30*'Sreden kurs'!$D$8</f>
        <v>0</v>
      </c>
      <c r="V30" s="31">
        <f>'Cena na poramnuvanje'!V30*'Sreden kurs'!$D$8</f>
        <v>0</v>
      </c>
      <c r="W30" s="31">
        <f>'Cena na poramnuvanje'!W30*'Sreden kurs'!$D$8</f>
        <v>0</v>
      </c>
      <c r="X30" s="31">
        <f>'Cena na poramnuvanje'!X30*'Sreden kurs'!$D$8</f>
        <v>0</v>
      </c>
      <c r="Y30" s="31">
        <f>'Cena na poramnuvanje'!Y30*'Sreden kurs'!$D$8</f>
        <v>0</v>
      </c>
      <c r="Z30" s="31">
        <f>'Cena na poramnuvanje'!Z30*'Sreden kurs'!$D$8</f>
        <v>0</v>
      </c>
      <c r="AA30" s="32">
        <f>'Cena na poramnuvanje'!AA30*'Sreden kurs'!$D$8</f>
        <v>0</v>
      </c>
    </row>
    <row r="31" spans="2:27" ht="15.75" thickBot="1" x14ac:dyDescent="0.3">
      <c r="B31" s="76"/>
      <c r="C31" s="9" t="s">
        <v>29</v>
      </c>
      <c r="D31" s="33">
        <f>'Cena na poramnuvanje'!D31*'Sreden kurs'!$D$8</f>
        <v>0</v>
      </c>
      <c r="E31" s="33">
        <f>'Cena na poramnuvanje'!E31*'Sreden kurs'!$D$8</f>
        <v>0</v>
      </c>
      <c r="F31" s="33">
        <f>'Cena na poramnuvanje'!F31*'Sreden kurs'!$D$8</f>
        <v>0</v>
      </c>
      <c r="G31" s="33">
        <f>'Cena na poramnuvanje'!G31*'Sreden kurs'!$D$8</f>
        <v>9923.4909779999998</v>
      </c>
      <c r="H31" s="33">
        <f>'Cena na poramnuvanje'!H31*'Sreden kurs'!$D$8</f>
        <v>9930.2567149999995</v>
      </c>
      <c r="I31" s="33">
        <f>'Cena na poramnuvanje'!I31*'Sreden kurs'!$D$8</f>
        <v>0</v>
      </c>
      <c r="J31" s="33">
        <f>'Cena na poramnuvanje'!J31*'Sreden kurs'!$D$8</f>
        <v>0</v>
      </c>
      <c r="K31" s="33">
        <f>'Cena na poramnuvanje'!K31*'Sreden kurs'!$D$8</f>
        <v>0</v>
      </c>
      <c r="L31" s="33">
        <f>'Cena na poramnuvanje'!L31*'Sreden kurs'!$D$8</f>
        <v>0</v>
      </c>
      <c r="M31" s="33">
        <f>'Cena na poramnuvanje'!M31*'Sreden kurs'!$D$8</f>
        <v>0</v>
      </c>
      <c r="N31" s="33">
        <f>'Cena na poramnuvanje'!N31*'Sreden kurs'!$D$8</f>
        <v>0</v>
      </c>
      <c r="O31" s="33">
        <f>'Cena na poramnuvanje'!O31*'Sreden kurs'!$D$8</f>
        <v>0</v>
      </c>
      <c r="P31" s="33">
        <f>'Cena na poramnuvanje'!P31*'Sreden kurs'!$D$8</f>
        <v>0</v>
      </c>
      <c r="Q31" s="33">
        <f>'Cena na poramnuvanje'!Q31*'Sreden kurs'!$D$8</f>
        <v>0</v>
      </c>
      <c r="R31" s="33">
        <f>'Cena na poramnuvanje'!R31*'Sreden kurs'!$D$8</f>
        <v>0</v>
      </c>
      <c r="S31" s="33">
        <f>'Cena na poramnuvanje'!S31*'Sreden kurs'!$D$8</f>
        <v>0</v>
      </c>
      <c r="T31" s="33">
        <f>'Cena na poramnuvanje'!T31*'Sreden kurs'!$D$8</f>
        <v>0</v>
      </c>
      <c r="U31" s="33">
        <f>'Cena na poramnuvanje'!U31*'Sreden kurs'!$D$8</f>
        <v>0</v>
      </c>
      <c r="V31" s="33">
        <f>'Cena na poramnuvanje'!V31*'Sreden kurs'!$D$8</f>
        <v>0</v>
      </c>
      <c r="W31" s="33">
        <f>'Cena na poramnuvanje'!W31*'Sreden kurs'!$D$8</f>
        <v>0</v>
      </c>
      <c r="X31" s="33">
        <f>'Cena na poramnuvanje'!X31*'Sreden kurs'!$D$8</f>
        <v>0</v>
      </c>
      <c r="Y31" s="33">
        <f>'Cena na poramnuvanje'!Y31*'Sreden kurs'!$D$8</f>
        <v>0</v>
      </c>
      <c r="Z31" s="33">
        <f>'Cena na poramnuvanje'!Z31*'Sreden kurs'!$D$8</f>
        <v>0</v>
      </c>
      <c r="AA31" s="34">
        <f>'Cena na poramnuvanje'!AA31*'Sreden kurs'!$D$8</f>
        <v>0</v>
      </c>
    </row>
    <row r="32" spans="2:27" ht="15.75" thickTop="1" x14ac:dyDescent="0.25">
      <c r="B32" s="74" t="str">
        <f>'Cena na poramnuvanje'!B32:B35</f>
        <v>08.09.2021</v>
      </c>
      <c r="C32" s="6" t="s">
        <v>26</v>
      </c>
      <c r="D32" s="31">
        <f>'Cena na poramnuvanje'!D32*'Sreden kurs'!$D$9</f>
        <v>0</v>
      </c>
      <c r="E32" s="31">
        <f>'Cena na poramnuvanje'!E32*'Sreden kurs'!$D$9</f>
        <v>0</v>
      </c>
      <c r="F32" s="31">
        <f>'Cena na poramnuvanje'!F32*'Sreden kurs'!$D$9</f>
        <v>0</v>
      </c>
      <c r="G32" s="31">
        <f>'Cena na poramnuvanje'!G32*'Sreden kurs'!$D$9</f>
        <v>0</v>
      </c>
      <c r="H32" s="31">
        <f>'Cena na poramnuvanje'!H32*'Sreden kurs'!$D$9</f>
        <v>0</v>
      </c>
      <c r="I32" s="31">
        <f>'Cena na poramnuvanje'!I32*'Sreden kurs'!$D$9</f>
        <v>0</v>
      </c>
      <c r="J32" s="31">
        <f>'Cena na poramnuvanje'!J32*'Sreden kurs'!$D$9</f>
        <v>0</v>
      </c>
      <c r="K32" s="31">
        <f>'Cena na poramnuvanje'!K32*'Sreden kurs'!$D$9</f>
        <v>0</v>
      </c>
      <c r="L32" s="31">
        <f>'Cena na poramnuvanje'!L32*'Sreden kurs'!$D$9</f>
        <v>11999.0715</v>
      </c>
      <c r="M32" s="31">
        <f>'Cena na poramnuvanje'!M32*'Sreden kurs'!$D$9</f>
        <v>10502.709069427712</v>
      </c>
      <c r="N32" s="31">
        <f>'Cena na poramnuvanje'!N32*'Sreden kurs'!$D$9</f>
        <v>10736.751046012541</v>
      </c>
      <c r="O32" s="31">
        <f>'Cena na poramnuvanje'!O32*'Sreden kurs'!$D$9</f>
        <v>10103.218203</v>
      </c>
      <c r="P32" s="31">
        <f>'Cena na poramnuvanje'!P32*'Sreden kurs'!$D$9</f>
        <v>0</v>
      </c>
      <c r="Q32" s="31">
        <f>'Cena na poramnuvanje'!Q32*'Sreden kurs'!$D$9</f>
        <v>8491.071817673268</v>
      </c>
      <c r="R32" s="31">
        <f>'Cena na poramnuvanje'!R32*'Sreden kurs'!$D$9</f>
        <v>8722.4019749999989</v>
      </c>
      <c r="S32" s="31">
        <f>'Cena na poramnuvanje'!S32*'Sreden kurs'!$D$9</f>
        <v>8722.2126405384624</v>
      </c>
      <c r="T32" s="31">
        <f>'Cena na poramnuvanje'!T32*'Sreden kurs'!$D$9</f>
        <v>10847.160636000001</v>
      </c>
      <c r="U32" s="31">
        <f>'Cena na poramnuvanje'!U32*'Sreden kurs'!$D$9</f>
        <v>0</v>
      </c>
      <c r="V32" s="31">
        <f>'Cena na poramnuvanje'!V32*'Sreden kurs'!$D$9</f>
        <v>10349.569433513412</v>
      </c>
      <c r="W32" s="31">
        <f>'Cena na poramnuvanje'!W32*'Sreden kurs'!$D$9</f>
        <v>10315.226019025569</v>
      </c>
      <c r="X32" s="31">
        <f>'Cena na poramnuvanje'!X32*'Sreden kurs'!$D$9</f>
        <v>10140.452928577779</v>
      </c>
      <c r="Y32" s="31">
        <f>'Cena na poramnuvanje'!Y32*'Sreden kurs'!$D$9</f>
        <v>10115.866796888889</v>
      </c>
      <c r="Z32" s="31">
        <f>'Cena na poramnuvanje'!Z32*'Sreden kurs'!$D$9</f>
        <v>10078.098315713747</v>
      </c>
      <c r="AA32" s="32">
        <f>'Cena na poramnuvanje'!AA32*'Sreden kurs'!$D$9</f>
        <v>0</v>
      </c>
    </row>
    <row r="33" spans="2:27" x14ac:dyDescent="0.25">
      <c r="B33" s="75"/>
      <c r="C33" s="6" t="s">
        <v>27</v>
      </c>
      <c r="D33" s="31">
        <f>'Cena na poramnuvanje'!D33*'Sreden kurs'!$D$9</f>
        <v>3538.1877499999996</v>
      </c>
      <c r="E33" s="31">
        <f>'Cena na poramnuvanje'!E33*'Sreden kurs'!$D$9</f>
        <v>0</v>
      </c>
      <c r="F33" s="31">
        <f>'Cena na poramnuvanje'!F33*'Sreden kurs'!$D$9</f>
        <v>0</v>
      </c>
      <c r="G33" s="31">
        <f>'Cena na poramnuvanje'!G33*'Sreden kurs'!$D$9</f>
        <v>0</v>
      </c>
      <c r="H33" s="31">
        <f>'Cena na poramnuvanje'!H33*'Sreden kurs'!$D$9</f>
        <v>0</v>
      </c>
      <c r="I33" s="31">
        <f>'Cena na poramnuvanje'!I33*'Sreden kurs'!$D$9</f>
        <v>0</v>
      </c>
      <c r="J33" s="31">
        <f>'Cena na poramnuvanje'!J33*'Sreden kurs'!$D$9</f>
        <v>0</v>
      </c>
      <c r="K33" s="31">
        <f>'Cena na poramnuvanje'!K33*'Sreden kurs'!$D$9</f>
        <v>0</v>
      </c>
      <c r="L33" s="31">
        <f>'Cena na poramnuvanje'!L33*'Sreden kurs'!$D$9</f>
        <v>0</v>
      </c>
      <c r="M33" s="31">
        <f>'Cena na poramnuvanje'!M33*'Sreden kurs'!$D$9</f>
        <v>0</v>
      </c>
      <c r="N33" s="31">
        <f>'Cena na poramnuvanje'!N33*'Sreden kurs'!$D$9</f>
        <v>0</v>
      </c>
      <c r="O33" s="31">
        <f>'Cena na poramnuvanje'!O33*'Sreden kurs'!$D$9</f>
        <v>0</v>
      </c>
      <c r="P33" s="31">
        <f>'Cena na poramnuvanje'!P33*'Sreden kurs'!$D$9</f>
        <v>3268.054807</v>
      </c>
      <c r="Q33" s="31">
        <f>'Cena na poramnuvanje'!Q33*'Sreden kurs'!$D$9</f>
        <v>0</v>
      </c>
      <c r="R33" s="31">
        <f>'Cena na poramnuvanje'!R33*'Sreden kurs'!$D$9</f>
        <v>0</v>
      </c>
      <c r="S33" s="31">
        <f>'Cena na poramnuvanje'!S33*'Sreden kurs'!$D$9</f>
        <v>0</v>
      </c>
      <c r="T33" s="31">
        <f>'Cena na poramnuvanje'!T33*'Sreden kurs'!$D$9</f>
        <v>0</v>
      </c>
      <c r="U33" s="31">
        <f>'Cena na poramnuvanje'!U33*'Sreden kurs'!$D$9</f>
        <v>4185.5222739999999</v>
      </c>
      <c r="V33" s="31">
        <f>'Cena na poramnuvanje'!V33*'Sreden kurs'!$D$9</f>
        <v>0</v>
      </c>
      <c r="W33" s="31">
        <f>'Cena na poramnuvanje'!W33*'Sreden kurs'!$D$9</f>
        <v>0</v>
      </c>
      <c r="X33" s="31">
        <f>'Cena na poramnuvanje'!X33*'Sreden kurs'!$D$9</f>
        <v>0</v>
      </c>
      <c r="Y33" s="31">
        <f>'Cena na poramnuvanje'!Y33*'Sreden kurs'!$D$9</f>
        <v>0</v>
      </c>
      <c r="Z33" s="31">
        <f>'Cena na poramnuvanje'!Z33*'Sreden kurs'!$D$9</f>
        <v>0</v>
      </c>
      <c r="AA33" s="32">
        <f>'Cena na poramnuvanje'!AA33*'Sreden kurs'!$D$9</f>
        <v>3400.9675990000005</v>
      </c>
    </row>
    <row r="34" spans="2:27" x14ac:dyDescent="0.25">
      <c r="B34" s="75"/>
      <c r="C34" s="6" t="s">
        <v>28</v>
      </c>
      <c r="D34" s="31">
        <f>'Cena na poramnuvanje'!D34*'Sreden kurs'!$D$9</f>
        <v>0</v>
      </c>
      <c r="E34" s="31">
        <f>'Cena na poramnuvanje'!E34*'Sreden kurs'!$D$9</f>
        <v>3384.3535000000002</v>
      </c>
      <c r="F34" s="31">
        <f>'Cena na poramnuvanje'!F34*'Sreden kurs'!$D$9</f>
        <v>3280.3615470000004</v>
      </c>
      <c r="G34" s="31">
        <f>'Cena na poramnuvanje'!G34*'Sreden kurs'!$D$9</f>
        <v>3224.3658800000003</v>
      </c>
      <c r="H34" s="31">
        <f>'Cena na poramnuvanje'!H34*'Sreden kurs'!$D$9</f>
        <v>3303.744353</v>
      </c>
      <c r="I34" s="31">
        <f>'Cena na poramnuvanje'!I34*'Sreden kurs'!$D$9</f>
        <v>3515.4202810000002</v>
      </c>
      <c r="J34" s="31">
        <f>'Cena na poramnuvanje'!J34*'Sreden kurs'!$D$9</f>
        <v>4461.1932500000003</v>
      </c>
      <c r="K34" s="31">
        <f>'Cena na poramnuvanje'!K34*'Sreden kurs'!$D$9</f>
        <v>4650.7170459999998</v>
      </c>
      <c r="L34" s="31">
        <f>'Cena na poramnuvanje'!L34*'Sreden kurs'!$D$9</f>
        <v>0</v>
      </c>
      <c r="M34" s="31">
        <f>'Cena na poramnuvanje'!M34*'Sreden kurs'!$D$9</f>
        <v>0</v>
      </c>
      <c r="N34" s="31">
        <f>'Cena na poramnuvanje'!N34*'Sreden kurs'!$D$9</f>
        <v>0</v>
      </c>
      <c r="O34" s="31">
        <f>'Cena na poramnuvanje'!O34*'Sreden kurs'!$D$9</f>
        <v>0</v>
      </c>
      <c r="P34" s="31">
        <f>'Cena na poramnuvanje'!P34*'Sreden kurs'!$D$9</f>
        <v>0</v>
      </c>
      <c r="Q34" s="31">
        <f>'Cena na poramnuvanje'!Q34*'Sreden kurs'!$D$9</f>
        <v>0</v>
      </c>
      <c r="R34" s="31">
        <f>'Cena na poramnuvanje'!R34*'Sreden kurs'!$D$9</f>
        <v>0</v>
      </c>
      <c r="S34" s="31">
        <f>'Cena na poramnuvanje'!S34*'Sreden kurs'!$D$9</f>
        <v>0</v>
      </c>
      <c r="T34" s="31">
        <f>'Cena na poramnuvanje'!T34*'Sreden kurs'!$D$9</f>
        <v>0</v>
      </c>
      <c r="U34" s="31">
        <f>'Cena na poramnuvanje'!U34*'Sreden kurs'!$D$9</f>
        <v>0</v>
      </c>
      <c r="V34" s="31">
        <f>'Cena na poramnuvanje'!V34*'Sreden kurs'!$D$9</f>
        <v>0</v>
      </c>
      <c r="W34" s="31">
        <f>'Cena na poramnuvanje'!W34*'Sreden kurs'!$D$9</f>
        <v>0</v>
      </c>
      <c r="X34" s="31">
        <f>'Cena na poramnuvanje'!X34*'Sreden kurs'!$D$9</f>
        <v>0</v>
      </c>
      <c r="Y34" s="31">
        <f>'Cena na poramnuvanje'!Y34*'Sreden kurs'!$D$9</f>
        <v>0</v>
      </c>
      <c r="Z34" s="31">
        <f>'Cena na poramnuvanje'!Z34*'Sreden kurs'!$D$9</f>
        <v>0</v>
      </c>
      <c r="AA34" s="32">
        <f>'Cena na poramnuvanje'!AA34*'Sreden kurs'!$D$9</f>
        <v>0</v>
      </c>
    </row>
    <row r="35" spans="2:27" ht="15.75" thickBot="1" x14ac:dyDescent="0.3">
      <c r="B35" s="76"/>
      <c r="C35" s="9" t="s">
        <v>29</v>
      </c>
      <c r="D35" s="33">
        <f>'Cena na poramnuvanje'!D35*'Sreden kurs'!$D$9</f>
        <v>0</v>
      </c>
      <c r="E35" s="33">
        <f>'Cena na poramnuvanje'!E35*'Sreden kurs'!$D$9</f>
        <v>10153.060500000001</v>
      </c>
      <c r="F35" s="33">
        <f>'Cena na poramnuvanje'!F35*'Sreden kurs'!$D$9</f>
        <v>9841.0846410000013</v>
      </c>
      <c r="G35" s="33">
        <f>'Cena na poramnuvanje'!G35*'Sreden kurs'!$D$9</f>
        <v>9673.09764</v>
      </c>
      <c r="H35" s="33">
        <f>'Cena na poramnuvanje'!H35*'Sreden kurs'!$D$9</f>
        <v>9911.2330590000001</v>
      </c>
      <c r="I35" s="33">
        <f>'Cena na poramnuvanje'!I35*'Sreden kurs'!$D$9</f>
        <v>10546.260843</v>
      </c>
      <c r="J35" s="33">
        <f>'Cena na poramnuvanje'!J35*'Sreden kurs'!$D$9</f>
        <v>13383.579750000001</v>
      </c>
      <c r="K35" s="33">
        <f>'Cena na poramnuvanje'!K35*'Sreden kurs'!$D$9</f>
        <v>13952.151138000001</v>
      </c>
      <c r="L35" s="33">
        <f>'Cena na poramnuvanje'!L35*'Sreden kurs'!$D$9</f>
        <v>0</v>
      </c>
      <c r="M35" s="33">
        <f>'Cena na poramnuvanje'!M35*'Sreden kurs'!$D$9</f>
        <v>0</v>
      </c>
      <c r="N35" s="33">
        <f>'Cena na poramnuvanje'!N35*'Sreden kurs'!$D$9</f>
        <v>0</v>
      </c>
      <c r="O35" s="33">
        <f>'Cena na poramnuvanje'!O35*'Sreden kurs'!$D$9</f>
        <v>0</v>
      </c>
      <c r="P35" s="33">
        <f>'Cena na poramnuvanje'!P35*'Sreden kurs'!$D$9</f>
        <v>0</v>
      </c>
      <c r="Q35" s="33">
        <f>'Cena na poramnuvanje'!Q35*'Sreden kurs'!$D$9</f>
        <v>0</v>
      </c>
      <c r="R35" s="33">
        <f>'Cena na poramnuvanje'!R35*'Sreden kurs'!$D$9</f>
        <v>0</v>
      </c>
      <c r="S35" s="33">
        <f>'Cena na poramnuvanje'!S35*'Sreden kurs'!$D$9</f>
        <v>0</v>
      </c>
      <c r="T35" s="33">
        <f>'Cena na poramnuvanje'!T35*'Sreden kurs'!$D$9</f>
        <v>0</v>
      </c>
      <c r="U35" s="33">
        <f>'Cena na poramnuvanje'!U35*'Sreden kurs'!$D$9</f>
        <v>0</v>
      </c>
      <c r="V35" s="33">
        <f>'Cena na poramnuvanje'!V35*'Sreden kurs'!$D$9</f>
        <v>0</v>
      </c>
      <c r="W35" s="33">
        <f>'Cena na poramnuvanje'!W35*'Sreden kurs'!$D$9</f>
        <v>0</v>
      </c>
      <c r="X35" s="33">
        <f>'Cena na poramnuvanje'!X35*'Sreden kurs'!$D$9</f>
        <v>0</v>
      </c>
      <c r="Y35" s="33">
        <f>'Cena na poramnuvanje'!Y35*'Sreden kurs'!$D$9</f>
        <v>0</v>
      </c>
      <c r="Z35" s="33">
        <f>'Cena na poramnuvanje'!Z35*'Sreden kurs'!$D$9</f>
        <v>0</v>
      </c>
      <c r="AA35" s="34">
        <f>'Cena na poramnuvanje'!AA35*'Sreden kurs'!$D$9</f>
        <v>0</v>
      </c>
    </row>
    <row r="36" spans="2:27" ht="15.75" thickTop="1" x14ac:dyDescent="0.25">
      <c r="B36" s="74" t="str">
        <f>'Cena na poramnuvanje'!B36:B39</f>
        <v>09.09.2021</v>
      </c>
      <c r="C36" s="6" t="s">
        <v>26</v>
      </c>
      <c r="D36" s="31">
        <f>'Cena na poramnuvanje'!D36*'Sreden kurs'!$D$10</f>
        <v>9943.8459199999998</v>
      </c>
      <c r="E36" s="31">
        <f>'Cena na poramnuvanje'!E36*'Sreden kurs'!$D$10</f>
        <v>0</v>
      </c>
      <c r="F36" s="31">
        <f>'Cena na poramnuvanje'!F36*'Sreden kurs'!$D$10</f>
        <v>0</v>
      </c>
      <c r="G36" s="31">
        <f>'Cena na poramnuvanje'!G36*'Sreden kurs'!$D$10</f>
        <v>0</v>
      </c>
      <c r="H36" s="31">
        <f>'Cena na poramnuvanje'!H36*'Sreden kurs'!$D$10</f>
        <v>0</v>
      </c>
      <c r="I36" s="31">
        <f>'Cena na poramnuvanje'!I36*'Sreden kurs'!$D$10</f>
        <v>8717.5764374736827</v>
      </c>
      <c r="J36" s="31">
        <f>'Cena na poramnuvanje'!J36*'Sreden kurs'!$D$10</f>
        <v>10139.553102439026</v>
      </c>
      <c r="K36" s="31">
        <f>'Cena na poramnuvanje'!K36*'Sreden kurs'!$D$10</f>
        <v>10142.673244074627</v>
      </c>
      <c r="L36" s="31">
        <f>'Cena na poramnuvanje'!L36*'Sreden kurs'!$D$10</f>
        <v>10143.795282885714</v>
      </c>
      <c r="M36" s="31">
        <f>'Cena na poramnuvanje'!M36*'Sreden kurs'!$D$10</f>
        <v>10706.941200880503</v>
      </c>
      <c r="N36" s="31">
        <f>'Cena na poramnuvanje'!N36*'Sreden kurs'!$D$10</f>
        <v>10427.382819213799</v>
      </c>
      <c r="O36" s="31">
        <f>'Cena na poramnuvanje'!O36*'Sreden kurs'!$D$10</f>
        <v>9779.3543887319429</v>
      </c>
      <c r="P36" s="31">
        <f>'Cena na poramnuvanje'!P36*'Sreden kurs'!$D$10</f>
        <v>8927.191467939545</v>
      </c>
      <c r="Q36" s="31">
        <f>'Cena na poramnuvanje'!Q36*'Sreden kurs'!$D$10</f>
        <v>8901.4314781636385</v>
      </c>
      <c r="R36" s="31">
        <f>'Cena na poramnuvanje'!R36*'Sreden kurs'!$D$10</f>
        <v>9123.0599222106284</v>
      </c>
      <c r="S36" s="31">
        <f>'Cena na poramnuvanje'!S36*'Sreden kurs'!$D$10</f>
        <v>9900.9960889090908</v>
      </c>
      <c r="T36" s="31">
        <f>'Cena na poramnuvanje'!T36*'Sreden kurs'!$D$10</f>
        <v>11290.824705445546</v>
      </c>
      <c r="U36" s="31">
        <f>'Cena na poramnuvanje'!U36*'Sreden kurs'!$D$10</f>
        <v>10548.329059027779</v>
      </c>
      <c r="V36" s="31">
        <f>'Cena na poramnuvanje'!V36*'Sreden kurs'!$D$10</f>
        <v>10294.853590709583</v>
      </c>
      <c r="W36" s="31">
        <f>'Cena na poramnuvanje'!W36*'Sreden kurs'!$D$10</f>
        <v>10169.280443041476</v>
      </c>
      <c r="X36" s="31">
        <f>'Cena na poramnuvanje'!X36*'Sreden kurs'!$D$10</f>
        <v>10140.593237304349</v>
      </c>
      <c r="Y36" s="31">
        <f>'Cena na poramnuvanje'!Y36*'Sreden kurs'!$D$10</f>
        <v>10137.895420387098</v>
      </c>
      <c r="Z36" s="31">
        <f>'Cena na poramnuvanje'!Z36*'Sreden kurs'!$D$10</f>
        <v>10129.1777326875</v>
      </c>
      <c r="AA36" s="32">
        <f>'Cena na poramnuvanje'!AA36*'Sreden kurs'!$D$10</f>
        <v>9923.7270754782621</v>
      </c>
    </row>
    <row r="37" spans="2:27" x14ac:dyDescent="0.25">
      <c r="B37" s="75"/>
      <c r="C37" s="6" t="s">
        <v>27</v>
      </c>
      <c r="D37" s="31">
        <f>'Cena na poramnuvanje'!D37*'Sreden kurs'!$D$10</f>
        <v>0</v>
      </c>
      <c r="E37" s="31">
        <f>'Cena na poramnuvanje'!E37*'Sreden kurs'!$D$10</f>
        <v>0</v>
      </c>
      <c r="F37" s="31">
        <f>'Cena na poramnuvanje'!F37*'Sreden kurs'!$D$10</f>
        <v>0</v>
      </c>
      <c r="G37" s="31">
        <f>'Cena na poramnuvanje'!G37*'Sreden kurs'!$D$10</f>
        <v>0</v>
      </c>
      <c r="H37" s="31">
        <f>'Cena na poramnuvanje'!H37*'Sreden kurs'!$D$10</f>
        <v>0</v>
      </c>
      <c r="I37" s="31">
        <f>'Cena na poramnuvanje'!I37*'Sreden kurs'!$D$10</f>
        <v>0</v>
      </c>
      <c r="J37" s="31">
        <f>'Cena na poramnuvanje'!J37*'Sreden kurs'!$D$10</f>
        <v>0</v>
      </c>
      <c r="K37" s="31">
        <f>'Cena na poramnuvanje'!K37*'Sreden kurs'!$D$10</f>
        <v>0</v>
      </c>
      <c r="L37" s="31">
        <f>'Cena na poramnuvanje'!L37*'Sreden kurs'!$D$10</f>
        <v>0</v>
      </c>
      <c r="M37" s="31">
        <f>'Cena na poramnuvanje'!M37*'Sreden kurs'!$D$10</f>
        <v>0</v>
      </c>
      <c r="N37" s="31">
        <f>'Cena na poramnuvanje'!N37*'Sreden kurs'!$D$10</f>
        <v>0</v>
      </c>
      <c r="O37" s="31">
        <f>'Cena na poramnuvanje'!O37*'Sreden kurs'!$D$10</f>
        <v>0</v>
      </c>
      <c r="P37" s="31">
        <f>'Cena na poramnuvanje'!P37*'Sreden kurs'!$D$10</f>
        <v>0</v>
      </c>
      <c r="Q37" s="31">
        <f>'Cena na poramnuvanje'!Q37*'Sreden kurs'!$D$10</f>
        <v>0</v>
      </c>
      <c r="R37" s="31">
        <f>'Cena na poramnuvanje'!R37*'Sreden kurs'!$D$10</f>
        <v>0</v>
      </c>
      <c r="S37" s="31">
        <f>'Cena na poramnuvanje'!S37*'Sreden kurs'!$D$10</f>
        <v>0</v>
      </c>
      <c r="T37" s="31">
        <f>'Cena na poramnuvanje'!T37*'Sreden kurs'!$D$10</f>
        <v>0</v>
      </c>
      <c r="U37" s="31">
        <f>'Cena na poramnuvanje'!U37*'Sreden kurs'!$D$10</f>
        <v>0</v>
      </c>
      <c r="V37" s="31">
        <f>'Cena na poramnuvanje'!V37*'Sreden kurs'!$D$10</f>
        <v>0</v>
      </c>
      <c r="W37" s="31">
        <f>'Cena na poramnuvanje'!W37*'Sreden kurs'!$D$10</f>
        <v>0</v>
      </c>
      <c r="X37" s="31">
        <f>'Cena na poramnuvanje'!X37*'Sreden kurs'!$D$10</f>
        <v>0</v>
      </c>
      <c r="Y37" s="31">
        <f>'Cena na poramnuvanje'!Y37*'Sreden kurs'!$D$10</f>
        <v>0</v>
      </c>
      <c r="Z37" s="31">
        <f>'Cena na poramnuvanje'!Z37*'Sreden kurs'!$D$10</f>
        <v>0</v>
      </c>
      <c r="AA37" s="32">
        <f>'Cena na poramnuvanje'!AA37*'Sreden kurs'!$D$10</f>
        <v>0</v>
      </c>
    </row>
    <row r="38" spans="2:27" x14ac:dyDescent="0.25">
      <c r="B38" s="75"/>
      <c r="C38" s="6" t="s">
        <v>28</v>
      </c>
      <c r="D38" s="31">
        <f>'Cena na poramnuvanje'!D38*'Sreden kurs'!$D$10</f>
        <v>0</v>
      </c>
      <c r="E38" s="31">
        <f>'Cena na poramnuvanje'!E38*'Sreden kurs'!$D$10</f>
        <v>3314.2050819999999</v>
      </c>
      <c r="F38" s="31">
        <f>'Cena na poramnuvanje'!F38*'Sreden kurs'!$D$10</f>
        <v>3231.7499240000002</v>
      </c>
      <c r="G38" s="31">
        <f>'Cena na poramnuvanje'!G38*'Sreden kurs'!$D$10</f>
        <v>3134.5266780000002</v>
      </c>
      <c r="H38" s="31">
        <f>'Cena na poramnuvanje'!H38*'Sreden kurs'!$D$10</f>
        <v>3173.908246</v>
      </c>
      <c r="I38" s="31">
        <f>'Cena na poramnuvanje'!I38*'Sreden kurs'!$D$10</f>
        <v>0</v>
      </c>
      <c r="J38" s="31">
        <f>'Cena na poramnuvanje'!J38*'Sreden kurs'!$D$10</f>
        <v>0</v>
      </c>
      <c r="K38" s="31">
        <f>'Cena na poramnuvanje'!K38*'Sreden kurs'!$D$10</f>
        <v>0</v>
      </c>
      <c r="L38" s="31">
        <f>'Cena na poramnuvanje'!L38*'Sreden kurs'!$D$10</f>
        <v>0</v>
      </c>
      <c r="M38" s="31">
        <f>'Cena na poramnuvanje'!M38*'Sreden kurs'!$D$10</f>
        <v>0</v>
      </c>
      <c r="N38" s="31">
        <f>'Cena na poramnuvanje'!N38*'Sreden kurs'!$D$10</f>
        <v>0</v>
      </c>
      <c r="O38" s="31">
        <f>'Cena na poramnuvanje'!O38*'Sreden kurs'!$D$10</f>
        <v>0</v>
      </c>
      <c r="P38" s="31">
        <f>'Cena na poramnuvanje'!P38*'Sreden kurs'!$D$10</f>
        <v>0</v>
      </c>
      <c r="Q38" s="31">
        <f>'Cena na poramnuvanje'!Q38*'Sreden kurs'!$D$10</f>
        <v>0</v>
      </c>
      <c r="R38" s="31">
        <f>'Cena na poramnuvanje'!R38*'Sreden kurs'!$D$10</f>
        <v>0</v>
      </c>
      <c r="S38" s="31">
        <f>'Cena na poramnuvanje'!S38*'Sreden kurs'!$D$10</f>
        <v>0</v>
      </c>
      <c r="T38" s="31">
        <f>'Cena na poramnuvanje'!T38*'Sreden kurs'!$D$10</f>
        <v>0</v>
      </c>
      <c r="U38" s="31">
        <f>'Cena na poramnuvanje'!U38*'Sreden kurs'!$D$10</f>
        <v>0</v>
      </c>
      <c r="V38" s="31">
        <f>'Cena na poramnuvanje'!V38*'Sreden kurs'!$D$10</f>
        <v>0</v>
      </c>
      <c r="W38" s="31">
        <f>'Cena na poramnuvanje'!W38*'Sreden kurs'!$D$10</f>
        <v>0</v>
      </c>
      <c r="X38" s="31">
        <f>'Cena na poramnuvanje'!X38*'Sreden kurs'!$D$10</f>
        <v>0</v>
      </c>
      <c r="Y38" s="31">
        <f>'Cena na poramnuvanje'!Y38*'Sreden kurs'!$D$10</f>
        <v>0</v>
      </c>
      <c r="Z38" s="31">
        <f>'Cena na poramnuvanje'!Z38*'Sreden kurs'!$D$10</f>
        <v>0</v>
      </c>
      <c r="AA38" s="32">
        <f>'Cena na poramnuvanje'!AA38*'Sreden kurs'!$D$10</f>
        <v>0</v>
      </c>
    </row>
    <row r="39" spans="2:27" ht="15.75" thickBot="1" x14ac:dyDescent="0.3">
      <c r="B39" s="76"/>
      <c r="C39" s="9" t="s">
        <v>29</v>
      </c>
      <c r="D39" s="33">
        <f>'Cena na poramnuvanje'!D39*'Sreden kurs'!$D$10</f>
        <v>0</v>
      </c>
      <c r="E39" s="33">
        <f>'Cena na poramnuvanje'!E39*'Sreden kurs'!$D$10</f>
        <v>9942.6152460000012</v>
      </c>
      <c r="F39" s="33">
        <f>'Cena na poramnuvanje'!F39*'Sreden kurs'!$D$10</f>
        <v>9694.6344350000018</v>
      </c>
      <c r="G39" s="33">
        <f>'Cena na poramnuvanje'!G39*'Sreden kurs'!$D$10</f>
        <v>9403.5800340000005</v>
      </c>
      <c r="H39" s="33">
        <f>'Cena na poramnuvanje'!H39*'Sreden kurs'!$D$10</f>
        <v>9521.7247380000008</v>
      </c>
      <c r="I39" s="33">
        <f>'Cena na poramnuvanje'!I39*'Sreden kurs'!$D$10</f>
        <v>0</v>
      </c>
      <c r="J39" s="33">
        <f>'Cena na poramnuvanje'!J39*'Sreden kurs'!$D$10</f>
        <v>0</v>
      </c>
      <c r="K39" s="33">
        <f>'Cena na poramnuvanje'!K39*'Sreden kurs'!$D$10</f>
        <v>0</v>
      </c>
      <c r="L39" s="33">
        <f>'Cena na poramnuvanje'!L39*'Sreden kurs'!$D$10</f>
        <v>0</v>
      </c>
      <c r="M39" s="33">
        <f>'Cena na poramnuvanje'!M39*'Sreden kurs'!$D$10</f>
        <v>0</v>
      </c>
      <c r="N39" s="33">
        <f>'Cena na poramnuvanje'!N39*'Sreden kurs'!$D$10</f>
        <v>0</v>
      </c>
      <c r="O39" s="33">
        <f>'Cena na poramnuvanje'!O39*'Sreden kurs'!$D$10</f>
        <v>0</v>
      </c>
      <c r="P39" s="33">
        <f>'Cena na poramnuvanje'!P39*'Sreden kurs'!$D$10</f>
        <v>0</v>
      </c>
      <c r="Q39" s="33">
        <f>'Cena na poramnuvanje'!Q39*'Sreden kurs'!$D$10</f>
        <v>0</v>
      </c>
      <c r="R39" s="33">
        <f>'Cena na poramnuvanje'!R39*'Sreden kurs'!$D$10</f>
        <v>0</v>
      </c>
      <c r="S39" s="33">
        <f>'Cena na poramnuvanje'!S39*'Sreden kurs'!$D$10</f>
        <v>0</v>
      </c>
      <c r="T39" s="33">
        <f>'Cena na poramnuvanje'!T39*'Sreden kurs'!$D$10</f>
        <v>0</v>
      </c>
      <c r="U39" s="33">
        <f>'Cena na poramnuvanje'!U39*'Sreden kurs'!$D$10</f>
        <v>0</v>
      </c>
      <c r="V39" s="33">
        <f>'Cena na poramnuvanje'!V39*'Sreden kurs'!$D$10</f>
        <v>0</v>
      </c>
      <c r="W39" s="33">
        <f>'Cena na poramnuvanje'!W39*'Sreden kurs'!$D$10</f>
        <v>0</v>
      </c>
      <c r="X39" s="33">
        <f>'Cena na poramnuvanje'!X39*'Sreden kurs'!$D$10</f>
        <v>0</v>
      </c>
      <c r="Y39" s="33">
        <f>'Cena na poramnuvanje'!Y39*'Sreden kurs'!$D$10</f>
        <v>0</v>
      </c>
      <c r="Z39" s="33">
        <f>'Cena na poramnuvanje'!Z39*'Sreden kurs'!$D$10</f>
        <v>0</v>
      </c>
      <c r="AA39" s="34">
        <f>'Cena na poramnuvanje'!AA39*'Sreden kurs'!$D$10</f>
        <v>0</v>
      </c>
    </row>
    <row r="40" spans="2:27" ht="15.75" thickTop="1" x14ac:dyDescent="0.25">
      <c r="B40" s="74" t="str">
        <f>'Cena na poramnuvanje'!B40:B43</f>
        <v>10.09.2021</v>
      </c>
      <c r="C40" s="6" t="s">
        <v>26</v>
      </c>
      <c r="D40" s="31">
        <f>'Cena na poramnuvanje'!D40*'Sreden kurs'!$D$10</f>
        <v>10984.996124000003</v>
      </c>
      <c r="E40" s="31">
        <f>'Cena na poramnuvanje'!E40*'Sreden kurs'!$D$10</f>
        <v>0</v>
      </c>
      <c r="F40" s="31">
        <f>'Cena na poramnuvanje'!F40*'Sreden kurs'!$D$10</f>
        <v>0</v>
      </c>
      <c r="G40" s="31">
        <f>'Cena na poramnuvanje'!G40*'Sreden kurs'!$D$10</f>
        <v>0</v>
      </c>
      <c r="H40" s="31">
        <f>'Cena na poramnuvanje'!H40*'Sreden kurs'!$D$10</f>
        <v>9100.8815636153849</v>
      </c>
      <c r="I40" s="31">
        <f>'Cena na poramnuvanje'!I40*'Sreden kurs'!$D$10</f>
        <v>9401.644286354167</v>
      </c>
      <c r="J40" s="31">
        <f>'Cena na poramnuvanje'!J40*'Sreden kurs'!$D$10</f>
        <v>10143.031425313431</v>
      </c>
      <c r="K40" s="31">
        <f>'Cena na poramnuvanje'!K40*'Sreden kurs'!$D$10</f>
        <v>10144.070921528737</v>
      </c>
      <c r="L40" s="31">
        <f>'Cena na poramnuvanje'!L40*'Sreden kurs'!$D$10</f>
        <v>10178.986854764167</v>
      </c>
      <c r="M40" s="31">
        <f>'Cena na poramnuvanje'!M40*'Sreden kurs'!$D$10</f>
        <v>10141.805426872726</v>
      </c>
      <c r="N40" s="31">
        <f>'Cena na poramnuvanje'!N40*'Sreden kurs'!$D$10</f>
        <v>10448.627195664658</v>
      </c>
      <c r="O40" s="31">
        <f>'Cena na poramnuvanje'!O40*'Sreden kurs'!$D$10</f>
        <v>10271.756236885583</v>
      </c>
      <c r="P40" s="31">
        <f>'Cena na poramnuvanje'!P40*'Sreden kurs'!$D$10</f>
        <v>10360.862619492238</v>
      </c>
      <c r="Q40" s="31">
        <f>'Cena na poramnuvanje'!Q40*'Sreden kurs'!$D$10</f>
        <v>10140.575995977779</v>
      </c>
      <c r="R40" s="31">
        <f>'Cena na poramnuvanje'!R40*'Sreden kurs'!$D$10</f>
        <v>9716.7209379075448</v>
      </c>
      <c r="S40" s="31">
        <f>'Cena na poramnuvanje'!S40*'Sreden kurs'!$D$10</f>
        <v>10139.696642589746</v>
      </c>
      <c r="T40" s="31">
        <f>'Cena na poramnuvanje'!T40*'Sreden kurs'!$D$10</f>
        <v>10138.180532545455</v>
      </c>
      <c r="U40" s="31">
        <f>'Cena na poramnuvanje'!U40*'Sreden kurs'!$D$10</f>
        <v>10137.572593088293</v>
      </c>
      <c r="V40" s="31">
        <f>'Cena na poramnuvanje'!V40*'Sreden kurs'!$D$10</f>
        <v>10237.099581018518</v>
      </c>
      <c r="W40" s="31">
        <f>'Cena na poramnuvanje'!W40*'Sreden kurs'!$D$10</f>
        <v>10141.514540290909</v>
      </c>
      <c r="X40" s="31">
        <f>'Cena na poramnuvanje'!X40*'Sreden kurs'!$D$10</f>
        <v>10138.180532545455</v>
      </c>
      <c r="Y40" s="31">
        <f>'Cena na poramnuvanje'!Y40*'Sreden kurs'!$D$10</f>
        <v>10466.39657763158</v>
      </c>
      <c r="Z40" s="31">
        <f>'Cena na poramnuvanje'!Z40*'Sreden kurs'!$D$10</f>
        <v>10332.339633917896</v>
      </c>
      <c r="AA40" s="32">
        <f>'Cena na poramnuvanje'!AA40*'Sreden kurs'!$D$10</f>
        <v>10233.158228201344</v>
      </c>
    </row>
    <row r="41" spans="2:27" x14ac:dyDescent="0.25">
      <c r="B41" s="75"/>
      <c r="C41" s="6" t="s">
        <v>27</v>
      </c>
      <c r="D41" s="31">
        <f>'Cena na poramnuvanje'!D41*'Sreden kurs'!$D$10</f>
        <v>0</v>
      </c>
      <c r="E41" s="31">
        <f>'Cena na poramnuvanje'!E41*'Sreden kurs'!$D$10</f>
        <v>0</v>
      </c>
      <c r="F41" s="31">
        <f>'Cena na poramnuvanje'!F41*'Sreden kurs'!$D$10</f>
        <v>0</v>
      </c>
      <c r="G41" s="31">
        <f>'Cena na poramnuvanje'!G41*'Sreden kurs'!$D$10</f>
        <v>0</v>
      </c>
      <c r="H41" s="31">
        <f>'Cena na poramnuvanje'!H41*'Sreden kurs'!$D$10</f>
        <v>0</v>
      </c>
      <c r="I41" s="31">
        <f>'Cena na poramnuvanje'!I41*'Sreden kurs'!$D$10</f>
        <v>0</v>
      </c>
      <c r="J41" s="31">
        <f>'Cena na poramnuvanje'!J41*'Sreden kurs'!$D$10</f>
        <v>0</v>
      </c>
      <c r="K41" s="31">
        <f>'Cena na poramnuvanje'!K41*'Sreden kurs'!$D$10</f>
        <v>0</v>
      </c>
      <c r="L41" s="31">
        <f>'Cena na poramnuvanje'!L41*'Sreden kurs'!$D$10</f>
        <v>0</v>
      </c>
      <c r="M41" s="31">
        <f>'Cena na poramnuvanje'!M41*'Sreden kurs'!$D$10</f>
        <v>0</v>
      </c>
      <c r="N41" s="31">
        <f>'Cena na poramnuvanje'!N41*'Sreden kurs'!$D$10</f>
        <v>0</v>
      </c>
      <c r="O41" s="31">
        <f>'Cena na poramnuvanje'!O41*'Sreden kurs'!$D$10</f>
        <v>0</v>
      </c>
      <c r="P41" s="31">
        <f>'Cena na poramnuvanje'!P41*'Sreden kurs'!$D$10</f>
        <v>0</v>
      </c>
      <c r="Q41" s="31">
        <f>'Cena na poramnuvanje'!Q41*'Sreden kurs'!$D$10</f>
        <v>0</v>
      </c>
      <c r="R41" s="31">
        <f>'Cena na poramnuvanje'!R41*'Sreden kurs'!$D$10</f>
        <v>0</v>
      </c>
      <c r="S41" s="31">
        <f>'Cena na poramnuvanje'!S41*'Sreden kurs'!$D$10</f>
        <v>0</v>
      </c>
      <c r="T41" s="31">
        <f>'Cena na poramnuvanje'!T41*'Sreden kurs'!$D$10</f>
        <v>0</v>
      </c>
      <c r="U41" s="31">
        <f>'Cena na poramnuvanje'!U41*'Sreden kurs'!$D$10</f>
        <v>0</v>
      </c>
      <c r="V41" s="31">
        <f>'Cena na poramnuvanje'!V41*'Sreden kurs'!$D$10</f>
        <v>0</v>
      </c>
      <c r="W41" s="31">
        <f>'Cena na poramnuvanje'!W41*'Sreden kurs'!$D$10</f>
        <v>0</v>
      </c>
      <c r="X41" s="31">
        <f>'Cena na poramnuvanje'!X41*'Sreden kurs'!$D$10</f>
        <v>0</v>
      </c>
      <c r="Y41" s="31">
        <f>'Cena na poramnuvanje'!Y41*'Sreden kurs'!$D$10</f>
        <v>0</v>
      </c>
      <c r="Z41" s="31">
        <f>'Cena na poramnuvanje'!Z41*'Sreden kurs'!$D$10</f>
        <v>0</v>
      </c>
      <c r="AA41" s="32">
        <f>'Cena na poramnuvanje'!AA41*'Sreden kurs'!$D$10</f>
        <v>0</v>
      </c>
    </row>
    <row r="42" spans="2:27" x14ac:dyDescent="0.25">
      <c r="B42" s="75"/>
      <c r="C42" s="6" t="s">
        <v>28</v>
      </c>
      <c r="D42" s="31">
        <f>'Cena na poramnuvanje'!D42*'Sreden kurs'!$D$10</f>
        <v>0</v>
      </c>
      <c r="E42" s="31">
        <f>'Cena na poramnuvanje'!E42*'Sreden kurs'!$D$10</f>
        <v>3520.958314</v>
      </c>
      <c r="F42" s="31">
        <f>'Cena na poramnuvanje'!F42*'Sreden kurs'!$D$10</f>
        <v>3503.7288779999999</v>
      </c>
      <c r="G42" s="31">
        <f>'Cena na poramnuvanje'!G42*'Sreden kurs'!$D$10</f>
        <v>3436.0418080000004</v>
      </c>
      <c r="H42" s="31">
        <f>'Cena na poramnuvanje'!H42*'Sreden kurs'!$D$10</f>
        <v>0</v>
      </c>
      <c r="I42" s="31">
        <f>'Cena na poramnuvanje'!I42*'Sreden kurs'!$D$10</f>
        <v>0</v>
      </c>
      <c r="J42" s="31">
        <f>'Cena na poramnuvanje'!J42*'Sreden kurs'!$D$10</f>
        <v>0</v>
      </c>
      <c r="K42" s="31">
        <f>'Cena na poramnuvanje'!K42*'Sreden kurs'!$D$10</f>
        <v>0</v>
      </c>
      <c r="L42" s="31">
        <f>'Cena na poramnuvanje'!L42*'Sreden kurs'!$D$10</f>
        <v>0</v>
      </c>
      <c r="M42" s="31">
        <f>'Cena na poramnuvanje'!M42*'Sreden kurs'!$D$10</f>
        <v>0</v>
      </c>
      <c r="N42" s="31">
        <f>'Cena na poramnuvanje'!N42*'Sreden kurs'!$D$10</f>
        <v>0</v>
      </c>
      <c r="O42" s="31">
        <f>'Cena na poramnuvanje'!O42*'Sreden kurs'!$D$10</f>
        <v>0</v>
      </c>
      <c r="P42" s="31">
        <f>'Cena na poramnuvanje'!P42*'Sreden kurs'!$D$10</f>
        <v>0</v>
      </c>
      <c r="Q42" s="31">
        <f>'Cena na poramnuvanje'!Q42*'Sreden kurs'!$D$10</f>
        <v>0</v>
      </c>
      <c r="R42" s="31">
        <f>'Cena na poramnuvanje'!R42*'Sreden kurs'!$D$10</f>
        <v>0</v>
      </c>
      <c r="S42" s="31">
        <f>'Cena na poramnuvanje'!S42*'Sreden kurs'!$D$10</f>
        <v>0</v>
      </c>
      <c r="T42" s="31">
        <f>'Cena na poramnuvanje'!T42*'Sreden kurs'!$D$10</f>
        <v>0</v>
      </c>
      <c r="U42" s="31">
        <f>'Cena na poramnuvanje'!U42*'Sreden kurs'!$D$10</f>
        <v>0</v>
      </c>
      <c r="V42" s="31">
        <f>'Cena na poramnuvanje'!V42*'Sreden kurs'!$D$10</f>
        <v>0</v>
      </c>
      <c r="W42" s="31">
        <f>'Cena na poramnuvanje'!W42*'Sreden kurs'!$D$10</f>
        <v>0</v>
      </c>
      <c r="X42" s="31">
        <f>'Cena na poramnuvanje'!X42*'Sreden kurs'!$D$10</f>
        <v>0</v>
      </c>
      <c r="Y42" s="31">
        <f>'Cena na poramnuvanje'!Y42*'Sreden kurs'!$D$10</f>
        <v>0</v>
      </c>
      <c r="Z42" s="31">
        <f>'Cena na poramnuvanje'!Z42*'Sreden kurs'!$D$10</f>
        <v>0</v>
      </c>
      <c r="AA42" s="32">
        <f>'Cena na poramnuvanje'!AA42*'Sreden kurs'!$D$10</f>
        <v>0</v>
      </c>
    </row>
    <row r="43" spans="2:27" ht="15.75" thickBot="1" x14ac:dyDescent="0.3">
      <c r="B43" s="76"/>
      <c r="C43" s="9" t="s">
        <v>29</v>
      </c>
      <c r="D43" s="33">
        <f>'Cena na poramnuvanje'!D43*'Sreden kurs'!$D$10</f>
        <v>0</v>
      </c>
      <c r="E43" s="33">
        <f>'Cena na poramnuvanje'!E43*'Sreden kurs'!$D$10</f>
        <v>10562.259605000001</v>
      </c>
      <c r="F43" s="33">
        <f>'Cena na poramnuvanje'!F43*'Sreden kurs'!$D$10</f>
        <v>10511.186634</v>
      </c>
      <c r="G43" s="33">
        <f>'Cena na poramnuvanje'!G43*'Sreden kurs'!$D$10</f>
        <v>10307.510087000001</v>
      </c>
      <c r="H43" s="33">
        <f>'Cena na poramnuvanje'!H43*'Sreden kurs'!$D$10</f>
        <v>0</v>
      </c>
      <c r="I43" s="33">
        <f>'Cena na poramnuvanje'!I43*'Sreden kurs'!$D$10</f>
        <v>0</v>
      </c>
      <c r="J43" s="33">
        <f>'Cena na poramnuvanje'!J43*'Sreden kurs'!$D$10</f>
        <v>0</v>
      </c>
      <c r="K43" s="33">
        <f>'Cena na poramnuvanje'!K43*'Sreden kurs'!$D$10</f>
        <v>0</v>
      </c>
      <c r="L43" s="33">
        <f>'Cena na poramnuvanje'!L43*'Sreden kurs'!$D$10</f>
        <v>0</v>
      </c>
      <c r="M43" s="33">
        <f>'Cena na poramnuvanje'!M43*'Sreden kurs'!$D$10</f>
        <v>0</v>
      </c>
      <c r="N43" s="33">
        <f>'Cena na poramnuvanje'!N43*'Sreden kurs'!$D$10</f>
        <v>0</v>
      </c>
      <c r="O43" s="33">
        <f>'Cena na poramnuvanje'!O43*'Sreden kurs'!$D$10</f>
        <v>0</v>
      </c>
      <c r="P43" s="33">
        <f>'Cena na poramnuvanje'!P43*'Sreden kurs'!$D$10</f>
        <v>0</v>
      </c>
      <c r="Q43" s="33">
        <f>'Cena na poramnuvanje'!Q43*'Sreden kurs'!$D$10</f>
        <v>0</v>
      </c>
      <c r="R43" s="33">
        <f>'Cena na poramnuvanje'!R43*'Sreden kurs'!$D$10</f>
        <v>0</v>
      </c>
      <c r="S43" s="33">
        <f>'Cena na poramnuvanje'!S43*'Sreden kurs'!$D$10</f>
        <v>0</v>
      </c>
      <c r="T43" s="33">
        <f>'Cena na poramnuvanje'!T43*'Sreden kurs'!$D$10</f>
        <v>0</v>
      </c>
      <c r="U43" s="33">
        <f>'Cena na poramnuvanje'!U43*'Sreden kurs'!$D$10</f>
        <v>0</v>
      </c>
      <c r="V43" s="33">
        <f>'Cena na poramnuvanje'!V43*'Sreden kurs'!$D$10</f>
        <v>0</v>
      </c>
      <c r="W43" s="33">
        <f>'Cena na poramnuvanje'!W43*'Sreden kurs'!$D$10</f>
        <v>0</v>
      </c>
      <c r="X43" s="33">
        <f>'Cena na poramnuvanje'!X43*'Sreden kurs'!$D$10</f>
        <v>0</v>
      </c>
      <c r="Y43" s="33">
        <f>'Cena na poramnuvanje'!Y43*'Sreden kurs'!$D$10</f>
        <v>0</v>
      </c>
      <c r="Z43" s="33">
        <f>'Cena na poramnuvanje'!Z43*'Sreden kurs'!$D$10</f>
        <v>0</v>
      </c>
      <c r="AA43" s="34">
        <f>'Cena na poramnuvanje'!AA43*'Sreden kurs'!$D$10</f>
        <v>0</v>
      </c>
    </row>
    <row r="44" spans="2:27" ht="15.75" thickTop="1" x14ac:dyDescent="0.25">
      <c r="B44" s="74" t="str">
        <f>'Cena na poramnuvanje'!B44:B47</f>
        <v>11.09.2021</v>
      </c>
      <c r="C44" s="6" t="s">
        <v>26</v>
      </c>
      <c r="D44" s="31">
        <f>'Cena na poramnuvanje'!D44*'Sreden kurs'!$D$10</f>
        <v>10247.337857270533</v>
      </c>
      <c r="E44" s="31">
        <f>'Cena na poramnuvanje'!E44*'Sreden kurs'!$D$10</f>
        <v>10134.882419458332</v>
      </c>
      <c r="F44" s="31">
        <f>'Cena na poramnuvanje'!F44*'Sreden kurs'!$D$10</f>
        <v>0</v>
      </c>
      <c r="G44" s="31">
        <f>'Cena na poramnuvanje'!G44*'Sreden kurs'!$D$10</f>
        <v>0</v>
      </c>
      <c r="H44" s="31">
        <f>'Cena na poramnuvanje'!H44*'Sreden kurs'!$D$10</f>
        <v>0</v>
      </c>
      <c r="I44" s="31">
        <f>'Cena na poramnuvanje'!I44*'Sreden kurs'!$D$10</f>
        <v>8892.3622981034478</v>
      </c>
      <c r="J44" s="31">
        <f>'Cena na poramnuvanje'!J44*'Sreden kurs'!$D$10</f>
        <v>10140.900905804348</v>
      </c>
      <c r="K44" s="31">
        <f>'Cena na poramnuvanje'!K44*'Sreden kurs'!$D$10</f>
        <v>10136.332449703703</v>
      </c>
      <c r="L44" s="31">
        <f>'Cena na poramnuvanje'!L44*'Sreden kurs'!$D$10</f>
        <v>10960.103798474946</v>
      </c>
      <c r="M44" s="31">
        <f>'Cena na poramnuvanje'!M44*'Sreden kurs'!$D$10</f>
        <v>10387.403646662055</v>
      </c>
      <c r="N44" s="31">
        <f>'Cena na poramnuvanje'!N44*'Sreden kurs'!$D$10</f>
        <v>10317.630468312353</v>
      </c>
      <c r="O44" s="31">
        <f>'Cena na poramnuvanje'!O44*'Sreden kurs'!$D$10</f>
        <v>10140.664026816095</v>
      </c>
      <c r="P44" s="31">
        <f>'Cena na poramnuvanje'!P44*'Sreden kurs'!$D$10</f>
        <v>10516.833790802957</v>
      </c>
      <c r="Q44" s="31">
        <f>'Cena na poramnuvanje'!Q44*'Sreden kurs'!$D$10</f>
        <v>9624.8146765282672</v>
      </c>
      <c r="R44" s="31">
        <f>'Cena na poramnuvanje'!R44*'Sreden kurs'!$D$10</f>
        <v>9418.9939935221155</v>
      </c>
      <c r="S44" s="31">
        <f>'Cena na poramnuvanje'!S44*'Sreden kurs'!$D$10</f>
        <v>9177.2193633573515</v>
      </c>
      <c r="T44" s="31">
        <f>'Cena na poramnuvanje'!T44*'Sreden kurs'!$D$10</f>
        <v>9173.8703578688765</v>
      </c>
      <c r="U44" s="31">
        <f>'Cena na poramnuvanje'!U44*'Sreden kurs'!$D$10</f>
        <v>10136.688140535714</v>
      </c>
      <c r="V44" s="31">
        <f>'Cena na poramnuvanje'!V44*'Sreden kurs'!$D$10</f>
        <v>10415.39160787637</v>
      </c>
      <c r="W44" s="31">
        <f>'Cena na poramnuvanje'!W44*'Sreden kurs'!$D$10</f>
        <v>10347.328324268688</v>
      </c>
      <c r="X44" s="31">
        <f>'Cena na poramnuvanje'!X44*'Sreden kurs'!$D$10</f>
        <v>10337.766338212767</v>
      </c>
      <c r="Y44" s="31">
        <f>'Cena na poramnuvanje'!Y44*'Sreden kurs'!$D$10</f>
        <v>10139.45997451282</v>
      </c>
      <c r="Z44" s="31">
        <f>'Cena na poramnuvanje'!Z44*'Sreden kurs'!$D$10</f>
        <v>10283.063189944753</v>
      </c>
      <c r="AA44" s="32">
        <f>'Cena na poramnuvanje'!AA44*'Sreden kurs'!$D$10</f>
        <v>9680.0030885555552</v>
      </c>
    </row>
    <row r="45" spans="2:27" x14ac:dyDescent="0.25">
      <c r="B45" s="75"/>
      <c r="C45" s="6" t="s">
        <v>27</v>
      </c>
      <c r="D45" s="31">
        <f>'Cena na poramnuvanje'!D45*'Sreden kurs'!$D$10</f>
        <v>0</v>
      </c>
      <c r="E45" s="31">
        <f>'Cena na poramnuvanje'!E45*'Sreden kurs'!$D$10</f>
        <v>0</v>
      </c>
      <c r="F45" s="31">
        <f>'Cena na poramnuvanje'!F45*'Sreden kurs'!$D$10</f>
        <v>0</v>
      </c>
      <c r="G45" s="31">
        <f>'Cena na poramnuvanje'!G45*'Sreden kurs'!$D$10</f>
        <v>0</v>
      </c>
      <c r="H45" s="31">
        <f>'Cena na poramnuvanje'!H45*'Sreden kurs'!$D$10</f>
        <v>0</v>
      </c>
      <c r="I45" s="31">
        <f>'Cena na poramnuvanje'!I45*'Sreden kurs'!$D$10</f>
        <v>0</v>
      </c>
      <c r="J45" s="31">
        <f>'Cena na poramnuvanje'!J45*'Sreden kurs'!$D$10</f>
        <v>0</v>
      </c>
      <c r="K45" s="31">
        <f>'Cena na poramnuvanje'!K45*'Sreden kurs'!$D$10</f>
        <v>0</v>
      </c>
      <c r="L45" s="31">
        <f>'Cena na poramnuvanje'!L45*'Sreden kurs'!$D$10</f>
        <v>0</v>
      </c>
      <c r="M45" s="31">
        <f>'Cena na poramnuvanje'!M45*'Sreden kurs'!$D$10</f>
        <v>0</v>
      </c>
      <c r="N45" s="31">
        <f>'Cena na poramnuvanje'!N45*'Sreden kurs'!$D$10</f>
        <v>0</v>
      </c>
      <c r="O45" s="31">
        <f>'Cena na poramnuvanje'!O45*'Sreden kurs'!$D$10</f>
        <v>0</v>
      </c>
      <c r="P45" s="31">
        <f>'Cena na poramnuvanje'!P45*'Sreden kurs'!$D$10</f>
        <v>0</v>
      </c>
      <c r="Q45" s="31">
        <f>'Cena na poramnuvanje'!Q45*'Sreden kurs'!$D$10</f>
        <v>0</v>
      </c>
      <c r="R45" s="31">
        <f>'Cena na poramnuvanje'!R45*'Sreden kurs'!$D$10</f>
        <v>0</v>
      </c>
      <c r="S45" s="31">
        <f>'Cena na poramnuvanje'!S45*'Sreden kurs'!$D$10</f>
        <v>0</v>
      </c>
      <c r="T45" s="31">
        <f>'Cena na poramnuvanje'!T45*'Sreden kurs'!$D$10</f>
        <v>0</v>
      </c>
      <c r="U45" s="31">
        <f>'Cena na poramnuvanje'!U45*'Sreden kurs'!$D$10</f>
        <v>0</v>
      </c>
      <c r="V45" s="31">
        <f>'Cena na poramnuvanje'!V45*'Sreden kurs'!$D$10</f>
        <v>0</v>
      </c>
      <c r="W45" s="31">
        <f>'Cena na poramnuvanje'!W45*'Sreden kurs'!$D$10</f>
        <v>0</v>
      </c>
      <c r="X45" s="31">
        <f>'Cena na poramnuvanje'!X45*'Sreden kurs'!$D$10</f>
        <v>0</v>
      </c>
      <c r="Y45" s="31">
        <f>'Cena na poramnuvanje'!Y45*'Sreden kurs'!$D$10</f>
        <v>0</v>
      </c>
      <c r="Z45" s="31">
        <f>'Cena na poramnuvanje'!Z45*'Sreden kurs'!$D$10</f>
        <v>0</v>
      </c>
      <c r="AA45" s="32">
        <f>'Cena na poramnuvanje'!AA45*'Sreden kurs'!$D$10</f>
        <v>0</v>
      </c>
    </row>
    <row r="46" spans="2:27" x14ac:dyDescent="0.25">
      <c r="B46" s="75"/>
      <c r="C46" s="6" t="s">
        <v>28</v>
      </c>
      <c r="D46" s="31">
        <f>'Cena na poramnuvanje'!D46*'Sreden kurs'!$D$10</f>
        <v>0</v>
      </c>
      <c r="E46" s="31">
        <f>'Cena na poramnuvanje'!E46*'Sreden kurs'!$D$10</f>
        <v>0</v>
      </c>
      <c r="F46" s="31">
        <f>'Cena na poramnuvanje'!F46*'Sreden kurs'!$D$10</f>
        <v>3567.7239260000001</v>
      </c>
      <c r="G46" s="31">
        <f>'Cena na poramnuvanje'!G46*'Sreden kurs'!$D$10</f>
        <v>3378.8154669999999</v>
      </c>
      <c r="H46" s="31">
        <f>'Cena na poramnuvanje'!H46*'Sreden kurs'!$D$10</f>
        <v>3384.9688369999999</v>
      </c>
      <c r="I46" s="31">
        <f>'Cena na poramnuvanje'!I46*'Sreden kurs'!$D$10</f>
        <v>0</v>
      </c>
      <c r="J46" s="31">
        <f>'Cena na poramnuvanje'!J46*'Sreden kurs'!$D$10</f>
        <v>0</v>
      </c>
      <c r="K46" s="31">
        <f>'Cena na poramnuvanje'!K46*'Sreden kurs'!$D$10</f>
        <v>0</v>
      </c>
      <c r="L46" s="31">
        <f>'Cena na poramnuvanje'!L46*'Sreden kurs'!$D$10</f>
        <v>0</v>
      </c>
      <c r="M46" s="31">
        <f>'Cena na poramnuvanje'!M46*'Sreden kurs'!$D$10</f>
        <v>0</v>
      </c>
      <c r="N46" s="31">
        <f>'Cena na poramnuvanje'!N46*'Sreden kurs'!$D$10</f>
        <v>0</v>
      </c>
      <c r="O46" s="31">
        <f>'Cena na poramnuvanje'!O46*'Sreden kurs'!$D$10</f>
        <v>0</v>
      </c>
      <c r="P46" s="31">
        <f>'Cena na poramnuvanje'!P46*'Sreden kurs'!$D$10</f>
        <v>0</v>
      </c>
      <c r="Q46" s="31">
        <f>'Cena na poramnuvanje'!Q46*'Sreden kurs'!$D$10</f>
        <v>0</v>
      </c>
      <c r="R46" s="31">
        <f>'Cena na poramnuvanje'!R46*'Sreden kurs'!$D$10</f>
        <v>0</v>
      </c>
      <c r="S46" s="31">
        <f>'Cena na poramnuvanje'!S46*'Sreden kurs'!$D$10</f>
        <v>0</v>
      </c>
      <c r="T46" s="31">
        <f>'Cena na poramnuvanje'!T46*'Sreden kurs'!$D$10</f>
        <v>0</v>
      </c>
      <c r="U46" s="31">
        <f>'Cena na poramnuvanje'!U46*'Sreden kurs'!$D$10</f>
        <v>0</v>
      </c>
      <c r="V46" s="31">
        <f>'Cena na poramnuvanje'!V46*'Sreden kurs'!$D$10</f>
        <v>0</v>
      </c>
      <c r="W46" s="31">
        <f>'Cena na poramnuvanje'!W46*'Sreden kurs'!$D$10</f>
        <v>0</v>
      </c>
      <c r="X46" s="31">
        <f>'Cena na poramnuvanje'!X46*'Sreden kurs'!$D$10</f>
        <v>0</v>
      </c>
      <c r="Y46" s="31">
        <f>'Cena na poramnuvanje'!Y46*'Sreden kurs'!$D$10</f>
        <v>0</v>
      </c>
      <c r="Z46" s="31">
        <f>'Cena na poramnuvanje'!Z46*'Sreden kurs'!$D$10</f>
        <v>0</v>
      </c>
      <c r="AA46" s="32">
        <f>'Cena na poramnuvanje'!AA46*'Sreden kurs'!$D$10</f>
        <v>0</v>
      </c>
    </row>
    <row r="47" spans="2:27" ht="15.75" thickBot="1" x14ac:dyDescent="0.3">
      <c r="B47" s="76"/>
      <c r="C47" s="9" t="s">
        <v>29</v>
      </c>
      <c r="D47" s="33">
        <f>'Cena na poramnuvanje'!D47*'Sreden kurs'!$D$10</f>
        <v>0</v>
      </c>
      <c r="E47" s="33">
        <f>'Cena na poramnuvanje'!E47*'Sreden kurs'!$D$10</f>
        <v>0</v>
      </c>
      <c r="F47" s="33">
        <f>'Cena na poramnuvanje'!F47*'Sreden kurs'!$D$10</f>
        <v>10703.171778</v>
      </c>
      <c r="G47" s="33">
        <f>'Cena na poramnuvanje'!G47*'Sreden kurs'!$D$10</f>
        <v>10136.446400999999</v>
      </c>
      <c r="H47" s="33">
        <f>'Cena na poramnuvanje'!H47*'Sreden kurs'!$D$10</f>
        <v>10154.906511000001</v>
      </c>
      <c r="I47" s="33">
        <f>'Cena na poramnuvanje'!I47*'Sreden kurs'!$D$10</f>
        <v>0</v>
      </c>
      <c r="J47" s="33">
        <f>'Cena na poramnuvanje'!J47*'Sreden kurs'!$D$10</f>
        <v>0</v>
      </c>
      <c r="K47" s="33">
        <f>'Cena na poramnuvanje'!K47*'Sreden kurs'!$D$10</f>
        <v>0</v>
      </c>
      <c r="L47" s="33">
        <f>'Cena na poramnuvanje'!L47*'Sreden kurs'!$D$10</f>
        <v>0</v>
      </c>
      <c r="M47" s="33">
        <f>'Cena na poramnuvanje'!M47*'Sreden kurs'!$D$10</f>
        <v>0</v>
      </c>
      <c r="N47" s="33">
        <f>'Cena na poramnuvanje'!N47*'Sreden kurs'!$D$10</f>
        <v>0</v>
      </c>
      <c r="O47" s="33">
        <f>'Cena na poramnuvanje'!O47*'Sreden kurs'!$D$10</f>
        <v>0</v>
      </c>
      <c r="P47" s="33">
        <f>'Cena na poramnuvanje'!P47*'Sreden kurs'!$D$10</f>
        <v>0</v>
      </c>
      <c r="Q47" s="33">
        <f>'Cena na poramnuvanje'!Q47*'Sreden kurs'!$D$10</f>
        <v>0</v>
      </c>
      <c r="R47" s="33">
        <f>'Cena na poramnuvanje'!R47*'Sreden kurs'!$D$10</f>
        <v>0</v>
      </c>
      <c r="S47" s="33">
        <f>'Cena na poramnuvanje'!S47*'Sreden kurs'!$D$10</f>
        <v>0</v>
      </c>
      <c r="T47" s="33">
        <f>'Cena na poramnuvanje'!T47*'Sreden kurs'!$D$10</f>
        <v>0</v>
      </c>
      <c r="U47" s="33">
        <f>'Cena na poramnuvanje'!U47*'Sreden kurs'!$D$10</f>
        <v>0</v>
      </c>
      <c r="V47" s="33">
        <f>'Cena na poramnuvanje'!V47*'Sreden kurs'!$D$10</f>
        <v>0</v>
      </c>
      <c r="W47" s="33">
        <f>'Cena na poramnuvanje'!W47*'Sreden kurs'!$D$10</f>
        <v>0</v>
      </c>
      <c r="X47" s="33">
        <f>'Cena na poramnuvanje'!X47*'Sreden kurs'!$D$10</f>
        <v>0</v>
      </c>
      <c r="Y47" s="33">
        <f>'Cena na poramnuvanje'!Y47*'Sreden kurs'!$D$10</f>
        <v>0</v>
      </c>
      <c r="Z47" s="33">
        <f>'Cena na poramnuvanje'!Z47*'Sreden kurs'!$D$10</f>
        <v>0</v>
      </c>
      <c r="AA47" s="34">
        <f>'Cena na poramnuvanje'!AA47*'Sreden kurs'!$D$10</f>
        <v>0</v>
      </c>
    </row>
    <row r="48" spans="2:27" ht="15.75" thickTop="1" x14ac:dyDescent="0.25">
      <c r="B48" s="74" t="str">
        <f>'Cena na poramnuvanje'!B48:B51</f>
        <v>12.09.2021</v>
      </c>
      <c r="C48" s="6" t="s">
        <v>26</v>
      </c>
      <c r="D48" s="31">
        <f>'Cena na poramnuvanje'!D48*'Sreden kurs'!$D$10</f>
        <v>8686.4909076799995</v>
      </c>
      <c r="E48" s="31">
        <f>'Cena na poramnuvanje'!E48*'Sreden kurs'!$D$10</f>
        <v>8143.5676448928571</v>
      </c>
      <c r="F48" s="31">
        <f>'Cena na poramnuvanje'!F48*'Sreden kurs'!$D$10</f>
        <v>7965.7352518928583</v>
      </c>
      <c r="G48" s="31">
        <f>'Cena na poramnuvanje'!G48*'Sreden kurs'!$D$10</f>
        <v>7608.2244548928575</v>
      </c>
      <c r="H48" s="31">
        <f>'Cena na poramnuvanje'!H48*'Sreden kurs'!$D$10</f>
        <v>7798.3078018461538</v>
      </c>
      <c r="I48" s="31">
        <f>'Cena na poramnuvanje'!I48*'Sreden kurs'!$D$10</f>
        <v>7806.2024751515146</v>
      </c>
      <c r="J48" s="31">
        <f>'Cena na poramnuvanje'!J48*'Sreden kurs'!$D$10</f>
        <v>7595.4855139047622</v>
      </c>
      <c r="K48" s="31">
        <f>'Cena na poramnuvanje'!K48*'Sreden kurs'!$D$10</f>
        <v>8140.108532106703</v>
      </c>
      <c r="L48" s="31">
        <f>'Cena na poramnuvanje'!L48*'Sreden kurs'!$D$10</f>
        <v>8598.4163448425734</v>
      </c>
      <c r="M48" s="31">
        <f>'Cena na poramnuvanje'!M48*'Sreden kurs'!$D$10</f>
        <v>8758.3501824739724</v>
      </c>
      <c r="N48" s="31">
        <f>'Cena na poramnuvanje'!N48*'Sreden kurs'!$D$10</f>
        <v>8294.9782369567001</v>
      </c>
      <c r="O48" s="31">
        <f>'Cena na poramnuvanje'!O48*'Sreden kurs'!$D$10</f>
        <v>8184.8654672269959</v>
      </c>
      <c r="P48" s="31">
        <f>'Cena na poramnuvanje'!P48*'Sreden kurs'!$D$10</f>
        <v>7728.7795262893396</v>
      </c>
      <c r="Q48" s="31">
        <f>'Cena na poramnuvanje'!Q48*'Sreden kurs'!$D$10</f>
        <v>6559.4747391567935</v>
      </c>
      <c r="R48" s="31">
        <f>'Cena na poramnuvanje'!R48*'Sreden kurs'!$D$10</f>
        <v>5653.2710870150759</v>
      </c>
      <c r="S48" s="31">
        <f>'Cena na poramnuvanje'!S48*'Sreden kurs'!$D$10</f>
        <v>6498.6213906153853</v>
      </c>
      <c r="T48" s="31">
        <f>'Cena na poramnuvanje'!T48*'Sreden kurs'!$D$10</f>
        <v>7970.6809484400064</v>
      </c>
      <c r="U48" s="31">
        <f>'Cena na poramnuvanje'!U48*'Sreden kurs'!$D$10</f>
        <v>8243.8236232500021</v>
      </c>
      <c r="V48" s="31">
        <f>'Cena na poramnuvanje'!V48*'Sreden kurs'!$D$10</f>
        <v>10302.025960503264</v>
      </c>
      <c r="W48" s="31">
        <f>'Cena na poramnuvanje'!W48*'Sreden kurs'!$D$10</f>
        <v>10202.333437858031</v>
      </c>
      <c r="X48" s="31">
        <f>'Cena na poramnuvanje'!X48*'Sreden kurs'!$D$10</f>
        <v>10230.039338837689</v>
      </c>
      <c r="Y48" s="31">
        <f>'Cena na poramnuvanje'!Y48*'Sreden kurs'!$D$10</f>
        <v>10145.591581931034</v>
      </c>
      <c r="Z48" s="31">
        <f>'Cena na poramnuvanje'!Z48*'Sreden kurs'!$D$10</f>
        <v>10144.079509976191</v>
      </c>
      <c r="AA48" s="32">
        <f>'Cena na poramnuvanje'!AA48*'Sreden kurs'!$D$10</f>
        <v>8929.8626702570818</v>
      </c>
    </row>
    <row r="49" spans="2:27" x14ac:dyDescent="0.25">
      <c r="B49" s="75"/>
      <c r="C49" s="6" t="s">
        <v>27</v>
      </c>
      <c r="D49" s="31">
        <f>'Cena na poramnuvanje'!D49*'Sreden kurs'!$D$10</f>
        <v>0</v>
      </c>
      <c r="E49" s="31">
        <f>'Cena na poramnuvanje'!E49*'Sreden kurs'!$D$10</f>
        <v>0</v>
      </c>
      <c r="F49" s="31">
        <f>'Cena na poramnuvanje'!F49*'Sreden kurs'!$D$10</f>
        <v>0</v>
      </c>
      <c r="G49" s="31">
        <f>'Cena na poramnuvanje'!G49*'Sreden kurs'!$D$10</f>
        <v>0</v>
      </c>
      <c r="H49" s="31">
        <f>'Cena na poramnuvanje'!H49*'Sreden kurs'!$D$10</f>
        <v>0</v>
      </c>
      <c r="I49" s="31">
        <f>'Cena na poramnuvanje'!I49*'Sreden kurs'!$D$10</f>
        <v>0</v>
      </c>
      <c r="J49" s="31">
        <f>'Cena na poramnuvanje'!J49*'Sreden kurs'!$D$10</f>
        <v>0</v>
      </c>
      <c r="K49" s="31">
        <f>'Cena na poramnuvanje'!K49*'Sreden kurs'!$D$10</f>
        <v>0</v>
      </c>
      <c r="L49" s="31">
        <f>'Cena na poramnuvanje'!L49*'Sreden kurs'!$D$10</f>
        <v>0</v>
      </c>
      <c r="M49" s="31">
        <f>'Cena na poramnuvanje'!M49*'Sreden kurs'!$D$10</f>
        <v>0</v>
      </c>
      <c r="N49" s="31">
        <f>'Cena na poramnuvanje'!N49*'Sreden kurs'!$D$10</f>
        <v>0</v>
      </c>
      <c r="O49" s="31">
        <f>'Cena na poramnuvanje'!O49*'Sreden kurs'!$D$10</f>
        <v>0</v>
      </c>
      <c r="P49" s="31">
        <f>'Cena na poramnuvanje'!P49*'Sreden kurs'!$D$10</f>
        <v>0</v>
      </c>
      <c r="Q49" s="31">
        <f>'Cena na poramnuvanje'!Q49*'Sreden kurs'!$D$10</f>
        <v>0</v>
      </c>
      <c r="R49" s="31">
        <f>'Cena na poramnuvanje'!R49*'Sreden kurs'!$D$10</f>
        <v>0</v>
      </c>
      <c r="S49" s="31">
        <f>'Cena na poramnuvanje'!S49*'Sreden kurs'!$D$10</f>
        <v>0</v>
      </c>
      <c r="T49" s="31">
        <f>'Cena na poramnuvanje'!T49*'Sreden kurs'!$D$10</f>
        <v>0</v>
      </c>
      <c r="U49" s="31">
        <f>'Cena na poramnuvanje'!U49*'Sreden kurs'!$D$10</f>
        <v>0</v>
      </c>
      <c r="V49" s="31">
        <f>'Cena na poramnuvanje'!V49*'Sreden kurs'!$D$10</f>
        <v>0</v>
      </c>
      <c r="W49" s="31">
        <f>'Cena na poramnuvanje'!W49*'Sreden kurs'!$D$10</f>
        <v>0</v>
      </c>
      <c r="X49" s="31">
        <f>'Cena na poramnuvanje'!X49*'Sreden kurs'!$D$10</f>
        <v>0</v>
      </c>
      <c r="Y49" s="31">
        <f>'Cena na poramnuvanje'!Y49*'Sreden kurs'!$D$10</f>
        <v>0</v>
      </c>
      <c r="Z49" s="31">
        <f>'Cena na poramnuvanje'!Z49*'Sreden kurs'!$D$10</f>
        <v>0</v>
      </c>
      <c r="AA49" s="32">
        <f>'Cena na poramnuvanje'!AA49*'Sreden kurs'!$D$10</f>
        <v>0</v>
      </c>
    </row>
    <row r="50" spans="2:27" x14ac:dyDescent="0.25">
      <c r="B50" s="75"/>
      <c r="C50" s="6" t="s">
        <v>28</v>
      </c>
      <c r="D50" s="31">
        <f>'Cena na poramnuvanje'!D50*'Sreden kurs'!$D$10</f>
        <v>0</v>
      </c>
      <c r="E50" s="31">
        <f>'Cena na poramnuvanje'!E50*'Sreden kurs'!$D$10</f>
        <v>0</v>
      </c>
      <c r="F50" s="31">
        <f>'Cena na poramnuvanje'!F50*'Sreden kurs'!$D$10</f>
        <v>0</v>
      </c>
      <c r="G50" s="31">
        <f>'Cena na poramnuvanje'!G50*'Sreden kurs'!$D$10</f>
        <v>0</v>
      </c>
      <c r="H50" s="31">
        <f>'Cena na poramnuvanje'!H50*'Sreden kurs'!$D$10</f>
        <v>0</v>
      </c>
      <c r="I50" s="31">
        <f>'Cena na poramnuvanje'!I50*'Sreden kurs'!$D$10</f>
        <v>0</v>
      </c>
      <c r="J50" s="31">
        <f>'Cena na poramnuvanje'!J50*'Sreden kurs'!$D$10</f>
        <v>0</v>
      </c>
      <c r="K50" s="31">
        <f>'Cena na poramnuvanje'!K50*'Sreden kurs'!$D$10</f>
        <v>0</v>
      </c>
      <c r="L50" s="31">
        <f>'Cena na poramnuvanje'!L50*'Sreden kurs'!$D$10</f>
        <v>0</v>
      </c>
      <c r="M50" s="31">
        <f>'Cena na poramnuvanje'!M50*'Sreden kurs'!$D$10</f>
        <v>0</v>
      </c>
      <c r="N50" s="31">
        <f>'Cena na poramnuvanje'!N50*'Sreden kurs'!$D$10</f>
        <v>0</v>
      </c>
      <c r="O50" s="31">
        <f>'Cena na poramnuvanje'!O50*'Sreden kurs'!$D$10</f>
        <v>0</v>
      </c>
      <c r="P50" s="31">
        <f>'Cena na poramnuvanje'!P50*'Sreden kurs'!$D$10</f>
        <v>0</v>
      </c>
      <c r="Q50" s="31">
        <f>'Cena na poramnuvanje'!Q50*'Sreden kurs'!$D$10</f>
        <v>0</v>
      </c>
      <c r="R50" s="31">
        <f>'Cena na poramnuvanje'!R50*'Sreden kurs'!$D$10</f>
        <v>0</v>
      </c>
      <c r="S50" s="31">
        <f>'Cena na poramnuvanje'!S50*'Sreden kurs'!$D$10</f>
        <v>0</v>
      </c>
      <c r="T50" s="31">
        <f>'Cena na poramnuvanje'!T50*'Sreden kurs'!$D$10</f>
        <v>0</v>
      </c>
      <c r="U50" s="31">
        <f>'Cena na poramnuvanje'!U50*'Sreden kurs'!$D$10</f>
        <v>0</v>
      </c>
      <c r="V50" s="31">
        <f>'Cena na poramnuvanje'!V50*'Sreden kurs'!$D$10</f>
        <v>0</v>
      </c>
      <c r="W50" s="31">
        <f>'Cena na poramnuvanje'!W50*'Sreden kurs'!$D$10</f>
        <v>0</v>
      </c>
      <c r="X50" s="31">
        <f>'Cena na poramnuvanje'!X50*'Sreden kurs'!$D$10</f>
        <v>0</v>
      </c>
      <c r="Y50" s="31">
        <f>'Cena na poramnuvanje'!Y50*'Sreden kurs'!$D$10</f>
        <v>0</v>
      </c>
      <c r="Z50" s="31">
        <f>'Cena na poramnuvanje'!Z50*'Sreden kurs'!$D$10</f>
        <v>0</v>
      </c>
      <c r="AA50" s="32">
        <f>'Cena na poramnuvanje'!AA50*'Sreden kurs'!$D$10</f>
        <v>0</v>
      </c>
    </row>
    <row r="51" spans="2:27" ht="15.75" thickBot="1" x14ac:dyDescent="0.3">
      <c r="B51" s="76"/>
      <c r="C51" s="9" t="s">
        <v>29</v>
      </c>
      <c r="D51" s="33">
        <f>'Cena na poramnuvanje'!D51*'Sreden kurs'!$D$10</f>
        <v>0</v>
      </c>
      <c r="E51" s="33">
        <f>'Cena na poramnuvanje'!E51*'Sreden kurs'!$D$10</f>
        <v>0</v>
      </c>
      <c r="F51" s="33">
        <f>'Cena na poramnuvanje'!F51*'Sreden kurs'!$D$10</f>
        <v>0</v>
      </c>
      <c r="G51" s="33">
        <f>'Cena na poramnuvanje'!G51*'Sreden kurs'!$D$10</f>
        <v>0</v>
      </c>
      <c r="H51" s="33">
        <f>'Cena na poramnuvanje'!H51*'Sreden kurs'!$D$10</f>
        <v>0</v>
      </c>
      <c r="I51" s="33">
        <f>'Cena na poramnuvanje'!I51*'Sreden kurs'!$D$10</f>
        <v>0</v>
      </c>
      <c r="J51" s="33">
        <f>'Cena na poramnuvanje'!J51*'Sreden kurs'!$D$10</f>
        <v>0</v>
      </c>
      <c r="K51" s="33">
        <f>'Cena na poramnuvanje'!K51*'Sreden kurs'!$D$10</f>
        <v>0</v>
      </c>
      <c r="L51" s="33">
        <f>'Cena na poramnuvanje'!L51*'Sreden kurs'!$D$10</f>
        <v>0</v>
      </c>
      <c r="M51" s="33">
        <f>'Cena na poramnuvanje'!M51*'Sreden kurs'!$D$10</f>
        <v>0</v>
      </c>
      <c r="N51" s="33">
        <f>'Cena na poramnuvanje'!N51*'Sreden kurs'!$D$10</f>
        <v>0</v>
      </c>
      <c r="O51" s="33">
        <f>'Cena na poramnuvanje'!O51*'Sreden kurs'!$D$10</f>
        <v>0</v>
      </c>
      <c r="P51" s="33">
        <f>'Cena na poramnuvanje'!P51*'Sreden kurs'!$D$10</f>
        <v>0</v>
      </c>
      <c r="Q51" s="33">
        <f>'Cena na poramnuvanje'!Q51*'Sreden kurs'!$D$10</f>
        <v>0</v>
      </c>
      <c r="R51" s="33">
        <f>'Cena na poramnuvanje'!R51*'Sreden kurs'!$D$10</f>
        <v>0</v>
      </c>
      <c r="S51" s="33">
        <f>'Cena na poramnuvanje'!S51*'Sreden kurs'!$D$10</f>
        <v>0</v>
      </c>
      <c r="T51" s="33">
        <f>'Cena na poramnuvanje'!T51*'Sreden kurs'!$D$10</f>
        <v>0</v>
      </c>
      <c r="U51" s="33">
        <f>'Cena na poramnuvanje'!U51*'Sreden kurs'!$D$10</f>
        <v>0</v>
      </c>
      <c r="V51" s="33">
        <f>'Cena na poramnuvanje'!V51*'Sreden kurs'!$D$10</f>
        <v>0</v>
      </c>
      <c r="W51" s="33">
        <f>'Cena na poramnuvanje'!W51*'Sreden kurs'!$D$10</f>
        <v>0</v>
      </c>
      <c r="X51" s="33">
        <f>'Cena na poramnuvanje'!X51*'Sreden kurs'!$D$10</f>
        <v>0</v>
      </c>
      <c r="Y51" s="33">
        <f>'Cena na poramnuvanje'!Y51*'Sreden kurs'!$D$10</f>
        <v>0</v>
      </c>
      <c r="Z51" s="33">
        <f>'Cena na poramnuvanje'!Z51*'Sreden kurs'!$D$10</f>
        <v>0</v>
      </c>
      <c r="AA51" s="34">
        <f>'Cena na poramnuvanje'!AA51*'Sreden kurs'!$D$10</f>
        <v>0</v>
      </c>
    </row>
    <row r="52" spans="2:27" ht="15.75" thickTop="1" x14ac:dyDescent="0.25">
      <c r="B52" s="74" t="str">
        <f>'Cena na poramnuvanje'!B52:B55</f>
        <v>13.09.2021</v>
      </c>
      <c r="C52" s="6" t="s">
        <v>26</v>
      </c>
      <c r="D52" s="31">
        <f>'Cena na poramnuvanje'!D52*'Sreden kurs'!$D$14</f>
        <v>9091.0897274990039</v>
      </c>
      <c r="E52" s="31">
        <f>'Cena na poramnuvanje'!E52*'Sreden kurs'!$D$14</f>
        <v>8662.4054400000023</v>
      </c>
      <c r="F52" s="31">
        <f>'Cena na poramnuvanje'!F52*'Sreden kurs'!$D$14</f>
        <v>8319.9984000000004</v>
      </c>
      <c r="G52" s="31">
        <f>'Cena na poramnuvanje'!G52*'Sreden kurs'!$D$14</f>
        <v>8309.5291200000011</v>
      </c>
      <c r="H52" s="31">
        <f>'Cena na poramnuvanje'!H52*'Sreden kurs'!$D$14</f>
        <v>8394.5150400000002</v>
      </c>
      <c r="I52" s="31">
        <f>'Cena na poramnuvanje'!I52*'Sreden kurs'!$D$14</f>
        <v>8807.1278399999992</v>
      </c>
      <c r="J52" s="31">
        <f>'Cena na poramnuvanje'!J52*'Sreden kurs'!$D$14</f>
        <v>10099.776</v>
      </c>
      <c r="K52" s="31">
        <f>'Cena na poramnuvanje'!K52*'Sreden kurs'!$D$14</f>
        <v>10145.348160000001</v>
      </c>
      <c r="L52" s="31">
        <f>'Cena na poramnuvanje'!L52*'Sreden kurs'!$D$14</f>
        <v>10148.769493333333</v>
      </c>
      <c r="M52" s="31">
        <f>'Cena na poramnuvanje'!M52*'Sreden kurs'!$D$14</f>
        <v>10414.643938461537</v>
      </c>
      <c r="N52" s="31">
        <f>'Cena na poramnuvanje'!N52*'Sreden kurs'!$D$14</f>
        <v>10368.612280299692</v>
      </c>
      <c r="O52" s="31">
        <f>'Cena na poramnuvanje'!O52*'Sreden kurs'!$D$14</f>
        <v>10336.118752997603</v>
      </c>
      <c r="P52" s="31">
        <f>'Cena na poramnuvanje'!P52*'Sreden kurs'!$D$14</f>
        <v>10306.521391092128</v>
      </c>
      <c r="Q52" s="31">
        <f>'Cena na poramnuvanje'!Q52*'Sreden kurs'!$D$14</f>
        <v>10307.81139425822</v>
      </c>
      <c r="R52" s="31">
        <f>'Cena na poramnuvanje'!R52*'Sreden kurs'!$D$14</f>
        <v>10255.267036575089</v>
      </c>
      <c r="S52" s="31">
        <f>'Cena na poramnuvanje'!S52*'Sreden kurs'!$D$14</f>
        <v>10149.565325217391</v>
      </c>
      <c r="T52" s="31">
        <f>'Cena na poramnuvanje'!T52*'Sreden kurs'!$D$14</f>
        <v>10303.295967973312</v>
      </c>
      <c r="U52" s="31">
        <f>'Cena na poramnuvanje'!U52*'Sreden kurs'!$D$14</f>
        <v>10205.874954721861</v>
      </c>
      <c r="V52" s="31">
        <f>'Cena na poramnuvanje'!V52*'Sreden kurs'!$D$14</f>
        <v>10284.1937823479</v>
      </c>
      <c r="W52" s="31">
        <f>'Cena na poramnuvanje'!W52*'Sreden kurs'!$D$14</f>
        <v>10193.054269579115</v>
      </c>
      <c r="X52" s="31">
        <f>'Cena na poramnuvanje'!X52*'Sreden kurs'!$D$14</f>
        <v>10149.804602181819</v>
      </c>
      <c r="Y52" s="31">
        <f>'Cena na poramnuvanje'!Y52*'Sreden kurs'!$D$14</f>
        <v>10147.511922162161</v>
      </c>
      <c r="Z52" s="31">
        <f>'Cena na poramnuvanje'!Z52*'Sreden kurs'!$D$14</f>
        <v>10279.467232807572</v>
      </c>
      <c r="AA52" s="32">
        <f>'Cena na poramnuvanje'!AA52*'Sreden kurs'!$D$14</f>
        <v>10150.09240888889</v>
      </c>
    </row>
    <row r="53" spans="2:27" x14ac:dyDescent="0.25">
      <c r="B53" s="75"/>
      <c r="C53" s="6" t="s">
        <v>27</v>
      </c>
      <c r="D53" s="31">
        <f>'Cena na poramnuvanje'!D53*'Sreden kurs'!$D$14</f>
        <v>0</v>
      </c>
      <c r="E53" s="31">
        <f>'Cena na poramnuvanje'!E53*'Sreden kurs'!$D$14</f>
        <v>0</v>
      </c>
      <c r="F53" s="31">
        <f>'Cena na poramnuvanje'!F53*'Sreden kurs'!$D$14</f>
        <v>0</v>
      </c>
      <c r="G53" s="31">
        <f>'Cena na poramnuvanje'!G53*'Sreden kurs'!$D$14</f>
        <v>0</v>
      </c>
      <c r="H53" s="31">
        <f>'Cena na poramnuvanje'!H53*'Sreden kurs'!$D$14</f>
        <v>0</v>
      </c>
      <c r="I53" s="31">
        <f>'Cena na poramnuvanje'!I53*'Sreden kurs'!$D$14</f>
        <v>0</v>
      </c>
      <c r="J53" s="31">
        <f>'Cena na poramnuvanje'!J53*'Sreden kurs'!$D$14</f>
        <v>0</v>
      </c>
      <c r="K53" s="31">
        <f>'Cena na poramnuvanje'!K53*'Sreden kurs'!$D$14</f>
        <v>0</v>
      </c>
      <c r="L53" s="31">
        <f>'Cena na poramnuvanje'!L53*'Sreden kurs'!$D$14</f>
        <v>0</v>
      </c>
      <c r="M53" s="31">
        <f>'Cena na poramnuvanje'!M53*'Sreden kurs'!$D$14</f>
        <v>0</v>
      </c>
      <c r="N53" s="31">
        <f>'Cena na poramnuvanje'!N53*'Sreden kurs'!$D$14</f>
        <v>0</v>
      </c>
      <c r="O53" s="31">
        <f>'Cena na poramnuvanje'!O53*'Sreden kurs'!$D$14</f>
        <v>0</v>
      </c>
      <c r="P53" s="31">
        <f>'Cena na poramnuvanje'!P53*'Sreden kurs'!$D$14</f>
        <v>0</v>
      </c>
      <c r="Q53" s="31">
        <f>'Cena na poramnuvanje'!Q53*'Sreden kurs'!$D$14</f>
        <v>0</v>
      </c>
      <c r="R53" s="31">
        <f>'Cena na poramnuvanje'!R53*'Sreden kurs'!$D$14</f>
        <v>0</v>
      </c>
      <c r="S53" s="31">
        <f>'Cena na poramnuvanje'!S53*'Sreden kurs'!$D$14</f>
        <v>0</v>
      </c>
      <c r="T53" s="31">
        <f>'Cena na poramnuvanje'!T53*'Sreden kurs'!$D$14</f>
        <v>0</v>
      </c>
      <c r="U53" s="31">
        <f>'Cena na poramnuvanje'!U53*'Sreden kurs'!$D$14</f>
        <v>0</v>
      </c>
      <c r="V53" s="31">
        <f>'Cena na poramnuvanje'!V53*'Sreden kurs'!$D$14</f>
        <v>0</v>
      </c>
      <c r="W53" s="31">
        <f>'Cena na poramnuvanje'!W53*'Sreden kurs'!$D$14</f>
        <v>0</v>
      </c>
      <c r="X53" s="31">
        <f>'Cena na poramnuvanje'!X53*'Sreden kurs'!$D$14</f>
        <v>0</v>
      </c>
      <c r="Y53" s="31">
        <f>'Cena na poramnuvanje'!Y53*'Sreden kurs'!$D$14</f>
        <v>0</v>
      </c>
      <c r="Z53" s="31">
        <f>'Cena na poramnuvanje'!Z53*'Sreden kurs'!$D$14</f>
        <v>0</v>
      </c>
      <c r="AA53" s="32">
        <f>'Cena na poramnuvanje'!AA53*'Sreden kurs'!$D$14</f>
        <v>0</v>
      </c>
    </row>
    <row r="54" spans="2:27" x14ac:dyDescent="0.25">
      <c r="B54" s="75"/>
      <c r="C54" s="6" t="s">
        <v>28</v>
      </c>
      <c r="D54" s="31">
        <f>'Cena na poramnuvanje'!D54*'Sreden kurs'!$D$14</f>
        <v>0</v>
      </c>
      <c r="E54" s="31">
        <f>'Cena na poramnuvanje'!E54*'Sreden kurs'!$D$14</f>
        <v>0</v>
      </c>
      <c r="F54" s="31">
        <f>'Cena na poramnuvanje'!F54*'Sreden kurs'!$D$14</f>
        <v>0</v>
      </c>
      <c r="G54" s="31">
        <f>'Cena na poramnuvanje'!G54*'Sreden kurs'!$D$14</f>
        <v>0</v>
      </c>
      <c r="H54" s="31">
        <f>'Cena na poramnuvanje'!H54*'Sreden kurs'!$D$14</f>
        <v>0</v>
      </c>
      <c r="I54" s="31">
        <f>'Cena na poramnuvanje'!I54*'Sreden kurs'!$D$14</f>
        <v>0</v>
      </c>
      <c r="J54" s="31">
        <f>'Cena na poramnuvanje'!J54*'Sreden kurs'!$D$14</f>
        <v>0</v>
      </c>
      <c r="K54" s="31">
        <f>'Cena na poramnuvanje'!K54*'Sreden kurs'!$D$14</f>
        <v>0</v>
      </c>
      <c r="L54" s="31">
        <f>'Cena na poramnuvanje'!L54*'Sreden kurs'!$D$14</f>
        <v>0</v>
      </c>
      <c r="M54" s="31">
        <f>'Cena na poramnuvanje'!M54*'Sreden kurs'!$D$14</f>
        <v>0</v>
      </c>
      <c r="N54" s="31">
        <f>'Cena na poramnuvanje'!N54*'Sreden kurs'!$D$14</f>
        <v>0</v>
      </c>
      <c r="O54" s="31">
        <f>'Cena na poramnuvanje'!O54*'Sreden kurs'!$D$14</f>
        <v>0</v>
      </c>
      <c r="P54" s="31">
        <f>'Cena na poramnuvanje'!P54*'Sreden kurs'!$D$14</f>
        <v>0</v>
      </c>
      <c r="Q54" s="31">
        <f>'Cena na poramnuvanje'!Q54*'Sreden kurs'!$D$14</f>
        <v>0</v>
      </c>
      <c r="R54" s="31">
        <f>'Cena na poramnuvanje'!R54*'Sreden kurs'!$D$14</f>
        <v>0</v>
      </c>
      <c r="S54" s="31">
        <f>'Cena na poramnuvanje'!S54*'Sreden kurs'!$D$14</f>
        <v>0</v>
      </c>
      <c r="T54" s="31">
        <f>'Cena na poramnuvanje'!T54*'Sreden kurs'!$D$14</f>
        <v>0</v>
      </c>
      <c r="U54" s="31">
        <f>'Cena na poramnuvanje'!U54*'Sreden kurs'!$D$14</f>
        <v>0</v>
      </c>
      <c r="V54" s="31">
        <f>'Cena na poramnuvanje'!V54*'Sreden kurs'!$D$14</f>
        <v>0</v>
      </c>
      <c r="W54" s="31">
        <f>'Cena na poramnuvanje'!W54*'Sreden kurs'!$D$14</f>
        <v>0</v>
      </c>
      <c r="X54" s="31">
        <f>'Cena na poramnuvanje'!X54*'Sreden kurs'!$D$14</f>
        <v>0</v>
      </c>
      <c r="Y54" s="31">
        <f>'Cena na poramnuvanje'!Y54*'Sreden kurs'!$D$14</f>
        <v>0</v>
      </c>
      <c r="Z54" s="31">
        <f>'Cena na poramnuvanje'!Z54*'Sreden kurs'!$D$14</f>
        <v>0</v>
      </c>
      <c r="AA54" s="32">
        <f>'Cena na poramnuvanje'!AA54*'Sreden kurs'!$D$14</f>
        <v>0</v>
      </c>
    </row>
    <row r="55" spans="2:27" ht="15.75" thickBot="1" x14ac:dyDescent="0.3">
      <c r="B55" s="76"/>
      <c r="C55" s="9" t="s">
        <v>29</v>
      </c>
      <c r="D55" s="33">
        <f>'Cena na poramnuvanje'!D55*'Sreden kurs'!$D$14</f>
        <v>0</v>
      </c>
      <c r="E55" s="33">
        <f>'Cena na poramnuvanje'!E55*'Sreden kurs'!$D$14</f>
        <v>0</v>
      </c>
      <c r="F55" s="33">
        <f>'Cena na poramnuvanje'!F55*'Sreden kurs'!$D$14</f>
        <v>0</v>
      </c>
      <c r="G55" s="33">
        <f>'Cena na poramnuvanje'!G55*'Sreden kurs'!$D$14</f>
        <v>0</v>
      </c>
      <c r="H55" s="33">
        <f>'Cena na poramnuvanje'!H55*'Sreden kurs'!$D$14</f>
        <v>0</v>
      </c>
      <c r="I55" s="33">
        <f>'Cena na poramnuvanje'!I55*'Sreden kurs'!$D$14</f>
        <v>0</v>
      </c>
      <c r="J55" s="33">
        <f>'Cena na poramnuvanje'!J55*'Sreden kurs'!$D$14</f>
        <v>0</v>
      </c>
      <c r="K55" s="33">
        <f>'Cena na poramnuvanje'!K55*'Sreden kurs'!$D$14</f>
        <v>0</v>
      </c>
      <c r="L55" s="33">
        <f>'Cena na poramnuvanje'!L55*'Sreden kurs'!$D$14</f>
        <v>0</v>
      </c>
      <c r="M55" s="33">
        <f>'Cena na poramnuvanje'!M55*'Sreden kurs'!$D$14</f>
        <v>0</v>
      </c>
      <c r="N55" s="33">
        <f>'Cena na poramnuvanje'!N55*'Sreden kurs'!$D$14</f>
        <v>0</v>
      </c>
      <c r="O55" s="33">
        <f>'Cena na poramnuvanje'!O55*'Sreden kurs'!$D$14</f>
        <v>0</v>
      </c>
      <c r="P55" s="33">
        <f>'Cena na poramnuvanje'!P55*'Sreden kurs'!$D$14</f>
        <v>0</v>
      </c>
      <c r="Q55" s="33">
        <f>'Cena na poramnuvanje'!Q55*'Sreden kurs'!$D$14</f>
        <v>0</v>
      </c>
      <c r="R55" s="33">
        <f>'Cena na poramnuvanje'!R55*'Sreden kurs'!$D$14</f>
        <v>0</v>
      </c>
      <c r="S55" s="33">
        <f>'Cena na poramnuvanje'!S55*'Sreden kurs'!$D$14</f>
        <v>0</v>
      </c>
      <c r="T55" s="33">
        <f>'Cena na poramnuvanje'!T55*'Sreden kurs'!$D$14</f>
        <v>0</v>
      </c>
      <c r="U55" s="33">
        <f>'Cena na poramnuvanje'!U55*'Sreden kurs'!$D$14</f>
        <v>0</v>
      </c>
      <c r="V55" s="33">
        <f>'Cena na poramnuvanje'!V55*'Sreden kurs'!$D$14</f>
        <v>0</v>
      </c>
      <c r="W55" s="33">
        <f>'Cena na poramnuvanje'!W55*'Sreden kurs'!$D$14</f>
        <v>0</v>
      </c>
      <c r="X55" s="33">
        <f>'Cena na poramnuvanje'!X55*'Sreden kurs'!$D$14</f>
        <v>0</v>
      </c>
      <c r="Y55" s="33">
        <f>'Cena na poramnuvanje'!Y55*'Sreden kurs'!$D$14</f>
        <v>0</v>
      </c>
      <c r="Z55" s="33">
        <f>'Cena na poramnuvanje'!Z55*'Sreden kurs'!$D$14</f>
        <v>0</v>
      </c>
      <c r="AA55" s="34">
        <f>'Cena na poramnuvanje'!AA55*'Sreden kurs'!$D$14</f>
        <v>0</v>
      </c>
    </row>
    <row r="56" spans="2:27" ht="15.75" thickTop="1" x14ac:dyDescent="0.25">
      <c r="B56" s="74" t="str">
        <f>'Cena na poramnuvanje'!B56:B59</f>
        <v>14.09.2021</v>
      </c>
      <c r="C56" s="6" t="s">
        <v>26</v>
      </c>
      <c r="D56" s="31">
        <f>'Cena na poramnuvanje'!D56*'Sreden kurs'!$D$15</f>
        <v>9784.9443392884623</v>
      </c>
      <c r="E56" s="31">
        <f>'Cena na poramnuvanje'!E56*'Sreden kurs'!$D$15</f>
        <v>9733.4499438571438</v>
      </c>
      <c r="F56" s="31">
        <f>'Cena na poramnuvanje'!F56*'Sreden kurs'!$D$15</f>
        <v>9111.8994578181828</v>
      </c>
      <c r="G56" s="31">
        <f>'Cena na poramnuvanje'!G56*'Sreden kurs'!$D$15</f>
        <v>8630.9169211578937</v>
      </c>
      <c r="H56" s="31">
        <f>'Cena na poramnuvanje'!H56*'Sreden kurs'!$D$15</f>
        <v>8806.777037464286</v>
      </c>
      <c r="I56" s="31">
        <f>'Cena na poramnuvanje'!I56*'Sreden kurs'!$D$15</f>
        <v>9767.7635574642882</v>
      </c>
      <c r="J56" s="31">
        <f>'Cena na poramnuvanje'!J56*'Sreden kurs'!$D$15</f>
        <v>10123.238367375001</v>
      </c>
      <c r="K56" s="31">
        <f>'Cena na poramnuvanje'!K56*'Sreden kurs'!$D$15</f>
        <v>10146.5392104</v>
      </c>
      <c r="L56" s="31">
        <f>'Cena na poramnuvanje'!L56*'Sreden kurs'!$D$15</f>
        <v>10151.196298920002</v>
      </c>
      <c r="M56" s="31">
        <f>'Cena na poramnuvanje'!M56*'Sreden kurs'!$D$15</f>
        <v>10188.809136965048</v>
      </c>
      <c r="N56" s="31">
        <f>'Cena na poramnuvanje'!N56*'Sreden kurs'!$D$15</f>
        <v>10154.283424114285</v>
      </c>
      <c r="O56" s="31">
        <f>'Cena na poramnuvanje'!O56*'Sreden kurs'!$D$15</f>
        <v>10145.089201153845</v>
      </c>
      <c r="P56" s="31">
        <f>'Cena na poramnuvanje'!P56*'Sreden kurs'!$D$15</f>
        <v>10424.623744078597</v>
      </c>
      <c r="Q56" s="31">
        <f>'Cena na poramnuvanje'!Q56*'Sreden kurs'!$D$15</f>
        <v>10242.801635053111</v>
      </c>
      <c r="R56" s="31">
        <f>'Cena na poramnuvanje'!R56*'Sreden kurs'!$D$15</f>
        <v>10331.352713440321</v>
      </c>
      <c r="S56" s="31">
        <f>'Cena na poramnuvanje'!S56*'Sreden kurs'!$D$15</f>
        <v>10153.102591527275</v>
      </c>
      <c r="T56" s="31">
        <f>'Cena na poramnuvanje'!T56*'Sreden kurs'!$D$15</f>
        <v>10154.291035135135</v>
      </c>
      <c r="U56" s="31">
        <f>'Cena na poramnuvanje'!U56*'Sreden kurs'!$D$15</f>
        <v>10154.823239011364</v>
      </c>
      <c r="V56" s="31">
        <f>'Cena na poramnuvanje'!V56*'Sreden kurs'!$D$15</f>
        <v>10154.970243068181</v>
      </c>
      <c r="W56" s="31">
        <f>'Cena na poramnuvanje'!W56*'Sreden kurs'!$D$15</f>
        <v>10170.419946131202</v>
      </c>
      <c r="X56" s="31">
        <f>'Cena na poramnuvanje'!X56*'Sreden kurs'!$D$15</f>
        <v>10193.632505851205</v>
      </c>
      <c r="Y56" s="31">
        <f>'Cena na poramnuvanje'!Y56*'Sreden kurs'!$D$15</f>
        <v>10155.598690317756</v>
      </c>
      <c r="Z56" s="31">
        <f>'Cena na poramnuvanje'!Z56*'Sreden kurs'!$D$15</f>
        <v>10155.547175656249</v>
      </c>
      <c r="AA56" s="32">
        <f>'Cena na poramnuvanje'!AA56*'Sreden kurs'!$D$15</f>
        <v>9500.8427627755118</v>
      </c>
    </row>
    <row r="57" spans="2:27" x14ac:dyDescent="0.25">
      <c r="B57" s="75"/>
      <c r="C57" s="6" t="s">
        <v>27</v>
      </c>
      <c r="D57" s="31">
        <f>'Cena na poramnuvanje'!D57*'Sreden kurs'!$D$15</f>
        <v>0</v>
      </c>
      <c r="E57" s="31">
        <f>'Cena na poramnuvanje'!E57*'Sreden kurs'!$D$15</f>
        <v>0</v>
      </c>
      <c r="F57" s="31">
        <f>'Cena na poramnuvanje'!F57*'Sreden kurs'!$D$15</f>
        <v>0</v>
      </c>
      <c r="G57" s="31">
        <f>'Cena na poramnuvanje'!G57*'Sreden kurs'!$D$15</f>
        <v>0</v>
      </c>
      <c r="H57" s="31">
        <f>'Cena na poramnuvanje'!H57*'Sreden kurs'!$D$15</f>
        <v>0</v>
      </c>
      <c r="I57" s="31">
        <f>'Cena na poramnuvanje'!I57*'Sreden kurs'!$D$15</f>
        <v>0</v>
      </c>
      <c r="J57" s="31">
        <f>'Cena na poramnuvanje'!J57*'Sreden kurs'!$D$15</f>
        <v>0</v>
      </c>
      <c r="K57" s="31">
        <f>'Cena na poramnuvanje'!K57*'Sreden kurs'!$D$15</f>
        <v>0</v>
      </c>
      <c r="L57" s="31">
        <f>'Cena na poramnuvanje'!L57*'Sreden kurs'!$D$15</f>
        <v>0</v>
      </c>
      <c r="M57" s="31">
        <f>'Cena na poramnuvanje'!M57*'Sreden kurs'!$D$15</f>
        <v>0</v>
      </c>
      <c r="N57" s="31">
        <f>'Cena na poramnuvanje'!N57*'Sreden kurs'!$D$15</f>
        <v>0</v>
      </c>
      <c r="O57" s="31">
        <f>'Cena na poramnuvanje'!O57*'Sreden kurs'!$D$15</f>
        <v>0</v>
      </c>
      <c r="P57" s="31">
        <f>'Cena na poramnuvanje'!P57*'Sreden kurs'!$D$15</f>
        <v>0</v>
      </c>
      <c r="Q57" s="31">
        <f>'Cena na poramnuvanje'!Q57*'Sreden kurs'!$D$15</f>
        <v>0</v>
      </c>
      <c r="R57" s="31">
        <f>'Cena na poramnuvanje'!R57*'Sreden kurs'!$D$15</f>
        <v>0</v>
      </c>
      <c r="S57" s="31">
        <f>'Cena na poramnuvanje'!S57*'Sreden kurs'!$D$15</f>
        <v>0</v>
      </c>
      <c r="T57" s="31">
        <f>'Cena na poramnuvanje'!T57*'Sreden kurs'!$D$15</f>
        <v>0</v>
      </c>
      <c r="U57" s="31">
        <f>'Cena na poramnuvanje'!U57*'Sreden kurs'!$D$15</f>
        <v>0</v>
      </c>
      <c r="V57" s="31">
        <f>'Cena na poramnuvanje'!V57*'Sreden kurs'!$D$15</f>
        <v>0</v>
      </c>
      <c r="W57" s="31">
        <f>'Cena na poramnuvanje'!W57*'Sreden kurs'!$D$15</f>
        <v>0</v>
      </c>
      <c r="X57" s="31">
        <f>'Cena na poramnuvanje'!X57*'Sreden kurs'!$D$15</f>
        <v>0</v>
      </c>
      <c r="Y57" s="31">
        <f>'Cena na poramnuvanje'!Y57*'Sreden kurs'!$D$15</f>
        <v>0</v>
      </c>
      <c r="Z57" s="31">
        <f>'Cena na poramnuvanje'!Z57*'Sreden kurs'!$D$15</f>
        <v>0</v>
      </c>
      <c r="AA57" s="32">
        <f>'Cena na poramnuvanje'!AA57*'Sreden kurs'!$D$15</f>
        <v>0</v>
      </c>
    </row>
    <row r="58" spans="2:27" x14ac:dyDescent="0.25">
      <c r="B58" s="75"/>
      <c r="C58" s="6" t="s">
        <v>28</v>
      </c>
      <c r="D58" s="31">
        <f>'Cena na poramnuvanje'!D58*'Sreden kurs'!$D$15</f>
        <v>0</v>
      </c>
      <c r="E58" s="31">
        <f>'Cena na poramnuvanje'!E58*'Sreden kurs'!$D$15</f>
        <v>0</v>
      </c>
      <c r="F58" s="31">
        <f>'Cena na poramnuvanje'!F58*'Sreden kurs'!$D$15</f>
        <v>0</v>
      </c>
      <c r="G58" s="31">
        <f>'Cena na poramnuvanje'!G58*'Sreden kurs'!$D$15</f>
        <v>0</v>
      </c>
      <c r="H58" s="31">
        <f>'Cena na poramnuvanje'!H58*'Sreden kurs'!$D$15</f>
        <v>0</v>
      </c>
      <c r="I58" s="31">
        <f>'Cena na poramnuvanje'!I58*'Sreden kurs'!$D$15</f>
        <v>0</v>
      </c>
      <c r="J58" s="31">
        <f>'Cena na poramnuvanje'!J58*'Sreden kurs'!$D$15</f>
        <v>0</v>
      </c>
      <c r="K58" s="31">
        <f>'Cena na poramnuvanje'!K58*'Sreden kurs'!$D$15</f>
        <v>0</v>
      </c>
      <c r="L58" s="31">
        <f>'Cena na poramnuvanje'!L58*'Sreden kurs'!$D$15</f>
        <v>0</v>
      </c>
      <c r="M58" s="31">
        <f>'Cena na poramnuvanje'!M58*'Sreden kurs'!$D$15</f>
        <v>0</v>
      </c>
      <c r="N58" s="31">
        <f>'Cena na poramnuvanje'!N58*'Sreden kurs'!$D$15</f>
        <v>0</v>
      </c>
      <c r="O58" s="31">
        <f>'Cena na poramnuvanje'!O58*'Sreden kurs'!$D$15</f>
        <v>0</v>
      </c>
      <c r="P58" s="31">
        <f>'Cena na poramnuvanje'!P58*'Sreden kurs'!$D$15</f>
        <v>0</v>
      </c>
      <c r="Q58" s="31">
        <f>'Cena na poramnuvanje'!Q58*'Sreden kurs'!$D$15</f>
        <v>0</v>
      </c>
      <c r="R58" s="31">
        <f>'Cena na poramnuvanje'!R58*'Sreden kurs'!$D$15</f>
        <v>0</v>
      </c>
      <c r="S58" s="31">
        <f>'Cena na poramnuvanje'!S58*'Sreden kurs'!$D$15</f>
        <v>0</v>
      </c>
      <c r="T58" s="31">
        <f>'Cena na poramnuvanje'!T58*'Sreden kurs'!$D$15</f>
        <v>0</v>
      </c>
      <c r="U58" s="31">
        <f>'Cena na poramnuvanje'!U58*'Sreden kurs'!$D$15</f>
        <v>0</v>
      </c>
      <c r="V58" s="31">
        <f>'Cena na poramnuvanje'!V58*'Sreden kurs'!$D$15</f>
        <v>0</v>
      </c>
      <c r="W58" s="31">
        <f>'Cena na poramnuvanje'!W58*'Sreden kurs'!$D$15</f>
        <v>0</v>
      </c>
      <c r="X58" s="31">
        <f>'Cena na poramnuvanje'!X58*'Sreden kurs'!$D$15</f>
        <v>0</v>
      </c>
      <c r="Y58" s="31">
        <f>'Cena na poramnuvanje'!Y58*'Sreden kurs'!$D$15</f>
        <v>0</v>
      </c>
      <c r="Z58" s="31">
        <f>'Cena na poramnuvanje'!Z58*'Sreden kurs'!$D$15</f>
        <v>0</v>
      </c>
      <c r="AA58" s="32">
        <f>'Cena na poramnuvanje'!AA58*'Sreden kurs'!$D$15</f>
        <v>0</v>
      </c>
    </row>
    <row r="59" spans="2:27" ht="15.75" thickBot="1" x14ac:dyDescent="0.3">
      <c r="B59" s="76"/>
      <c r="C59" s="9" t="s">
        <v>29</v>
      </c>
      <c r="D59" s="33">
        <f>'Cena na poramnuvanje'!D59*'Sreden kurs'!$D$15</f>
        <v>0</v>
      </c>
      <c r="E59" s="33">
        <f>'Cena na poramnuvanje'!E59*'Sreden kurs'!$D$15</f>
        <v>0</v>
      </c>
      <c r="F59" s="33">
        <f>'Cena na poramnuvanje'!F59*'Sreden kurs'!$D$15</f>
        <v>0</v>
      </c>
      <c r="G59" s="33">
        <f>'Cena na poramnuvanje'!G59*'Sreden kurs'!$D$15</f>
        <v>0</v>
      </c>
      <c r="H59" s="33">
        <f>'Cena na poramnuvanje'!H59*'Sreden kurs'!$D$15</f>
        <v>0</v>
      </c>
      <c r="I59" s="33">
        <f>'Cena na poramnuvanje'!I59*'Sreden kurs'!$D$15</f>
        <v>0</v>
      </c>
      <c r="J59" s="33">
        <f>'Cena na poramnuvanje'!J59*'Sreden kurs'!$D$15</f>
        <v>0</v>
      </c>
      <c r="K59" s="33">
        <f>'Cena na poramnuvanje'!K59*'Sreden kurs'!$D$15</f>
        <v>0</v>
      </c>
      <c r="L59" s="33">
        <f>'Cena na poramnuvanje'!L59*'Sreden kurs'!$D$15</f>
        <v>0</v>
      </c>
      <c r="M59" s="33">
        <f>'Cena na poramnuvanje'!M59*'Sreden kurs'!$D$15</f>
        <v>0</v>
      </c>
      <c r="N59" s="33">
        <f>'Cena na poramnuvanje'!N59*'Sreden kurs'!$D$15</f>
        <v>0</v>
      </c>
      <c r="O59" s="33">
        <f>'Cena na poramnuvanje'!O59*'Sreden kurs'!$D$15</f>
        <v>0</v>
      </c>
      <c r="P59" s="33">
        <f>'Cena na poramnuvanje'!P59*'Sreden kurs'!$D$15</f>
        <v>0</v>
      </c>
      <c r="Q59" s="33">
        <f>'Cena na poramnuvanje'!Q59*'Sreden kurs'!$D$15</f>
        <v>0</v>
      </c>
      <c r="R59" s="33">
        <f>'Cena na poramnuvanje'!R59*'Sreden kurs'!$D$15</f>
        <v>0</v>
      </c>
      <c r="S59" s="33">
        <f>'Cena na poramnuvanje'!S59*'Sreden kurs'!$D$15</f>
        <v>0</v>
      </c>
      <c r="T59" s="33">
        <f>'Cena na poramnuvanje'!T59*'Sreden kurs'!$D$15</f>
        <v>0</v>
      </c>
      <c r="U59" s="33">
        <f>'Cena na poramnuvanje'!U59*'Sreden kurs'!$D$15</f>
        <v>0</v>
      </c>
      <c r="V59" s="33">
        <f>'Cena na poramnuvanje'!V59*'Sreden kurs'!$D$15</f>
        <v>0</v>
      </c>
      <c r="W59" s="33">
        <f>'Cena na poramnuvanje'!W59*'Sreden kurs'!$D$15</f>
        <v>0</v>
      </c>
      <c r="X59" s="33">
        <f>'Cena na poramnuvanje'!X59*'Sreden kurs'!$D$15</f>
        <v>0</v>
      </c>
      <c r="Y59" s="33">
        <f>'Cena na poramnuvanje'!Y59*'Sreden kurs'!$D$15</f>
        <v>0</v>
      </c>
      <c r="Z59" s="33">
        <f>'Cena na poramnuvanje'!Z59*'Sreden kurs'!$D$15</f>
        <v>0</v>
      </c>
      <c r="AA59" s="34">
        <f>'Cena na poramnuvanje'!AA59*'Sreden kurs'!$D$15</f>
        <v>0</v>
      </c>
    </row>
    <row r="60" spans="2:27" ht="15.75" thickTop="1" x14ac:dyDescent="0.25">
      <c r="B60" s="74" t="str">
        <f>'Cena na poramnuvanje'!B60:B63</f>
        <v>15.09.2021</v>
      </c>
      <c r="C60" s="6" t="s">
        <v>26</v>
      </c>
      <c r="D60" s="31">
        <f>'Cena na poramnuvanje'!D60*'Sreden kurs'!$D$16</f>
        <v>10144.709565882355</v>
      </c>
      <c r="E60" s="31">
        <f>'Cena na poramnuvanje'!E60*'Sreden kurs'!$D$16</f>
        <v>0</v>
      </c>
      <c r="F60" s="31">
        <f>'Cena na poramnuvanje'!F60*'Sreden kurs'!$D$16</f>
        <v>0</v>
      </c>
      <c r="G60" s="31">
        <f>'Cena na poramnuvanje'!G60*'Sreden kurs'!$D$16</f>
        <v>0</v>
      </c>
      <c r="H60" s="31">
        <f>'Cena na poramnuvanje'!H60*'Sreden kurs'!$D$16</f>
        <v>0</v>
      </c>
      <c r="I60" s="31">
        <f>'Cena na poramnuvanje'!I60*'Sreden kurs'!$D$16</f>
        <v>0</v>
      </c>
      <c r="J60" s="31">
        <f>'Cena na poramnuvanje'!J60*'Sreden kurs'!$D$16</f>
        <v>0</v>
      </c>
      <c r="K60" s="31">
        <f>'Cena na poramnuvanje'!K60*'Sreden kurs'!$D$16</f>
        <v>0</v>
      </c>
      <c r="L60" s="31">
        <f>'Cena na poramnuvanje'!L60*'Sreden kurs'!$D$16</f>
        <v>0</v>
      </c>
      <c r="M60" s="31">
        <f>'Cena na poramnuvanje'!M60*'Sreden kurs'!$D$16</f>
        <v>10153.205892093025</v>
      </c>
      <c r="N60" s="31">
        <f>'Cena na poramnuvanje'!N60*'Sreden kurs'!$D$16</f>
        <v>10153.954042222222</v>
      </c>
      <c r="O60" s="31">
        <f>'Cena na poramnuvanje'!O60*'Sreden kurs'!$D$16</f>
        <v>10151.900608888889</v>
      </c>
      <c r="P60" s="31">
        <f>'Cena na poramnuvanje'!P60*'Sreden kurs'!$D$16</f>
        <v>10153.098444999998</v>
      </c>
      <c r="Q60" s="31">
        <f>'Cena na poramnuvanje'!Q60*'Sreden kurs'!$D$16</f>
        <v>10154.621408055555</v>
      </c>
      <c r="R60" s="31">
        <f>'Cena na poramnuvanje'!R60*'Sreden kurs'!$D$16</f>
        <v>10244.17517292063</v>
      </c>
      <c r="S60" s="31">
        <f>'Cena na poramnuvanje'!S60*'Sreden kurs'!$D$16</f>
        <v>10153.144076851851</v>
      </c>
      <c r="T60" s="31">
        <f>'Cena na poramnuvanje'!T60*'Sreden kurs'!$D$16</f>
        <v>10319.822221500908</v>
      </c>
      <c r="U60" s="31">
        <f>'Cena na poramnuvanje'!U60*'Sreden kurs'!$D$16</f>
        <v>10151.900608888889</v>
      </c>
      <c r="V60" s="31">
        <f>'Cena na poramnuvanje'!V60*'Sreden kurs'!$D$16</f>
        <v>10151.900608888889</v>
      </c>
      <c r="W60" s="31">
        <f>'Cena na poramnuvanje'!W60*'Sreden kurs'!$D$16</f>
        <v>10212.113209988649</v>
      </c>
      <c r="X60" s="31">
        <f>'Cena na poramnuvanje'!X60*'Sreden kurs'!$D$16</f>
        <v>10158.334700000001</v>
      </c>
      <c r="Y60" s="31">
        <f>'Cena na poramnuvanje'!Y60*'Sreden kurs'!$D$16</f>
        <v>10163.266489031688</v>
      </c>
      <c r="Z60" s="31">
        <f>'Cena na poramnuvanje'!Z60*'Sreden kurs'!$D$16</f>
        <v>10282.967202024376</v>
      </c>
      <c r="AA60" s="32">
        <f>'Cena na poramnuvanje'!AA60*'Sreden kurs'!$D$16</f>
        <v>10151.900608888889</v>
      </c>
    </row>
    <row r="61" spans="2:27" x14ac:dyDescent="0.25">
      <c r="B61" s="75"/>
      <c r="C61" s="6" t="s">
        <v>27</v>
      </c>
      <c r="D61" s="31">
        <f>'Cena na poramnuvanje'!D61*'Sreden kurs'!$D$16</f>
        <v>0</v>
      </c>
      <c r="E61" s="31">
        <f>'Cena na poramnuvanje'!E61*'Sreden kurs'!$D$16</f>
        <v>2471.5123599999997</v>
      </c>
      <c r="F61" s="31">
        <f>'Cena na poramnuvanje'!F61*'Sreden kurs'!$D$16</f>
        <v>2389.5803700000001</v>
      </c>
      <c r="G61" s="31">
        <f>'Cena na poramnuvanje'!G61*'Sreden kurs'!$D$16</f>
        <v>2281.1590900000001</v>
      </c>
      <c r="H61" s="31">
        <f>'Cena na poramnuvanje'!H61*'Sreden kurs'!$D$16</f>
        <v>2371.7155000000002</v>
      </c>
      <c r="I61" s="31">
        <f>'Cena na poramnuvanje'!I61*'Sreden kurs'!$D$16</f>
        <v>2538.0436000000004</v>
      </c>
      <c r="J61" s="31">
        <f>'Cena na poramnuvanje'!J61*'Sreden kurs'!$D$16</f>
        <v>3091.2385400000003</v>
      </c>
      <c r="K61" s="31">
        <f>'Cena na poramnuvanje'!K61*'Sreden kurs'!$D$16</f>
        <v>3337.0345100000004</v>
      </c>
      <c r="L61" s="31">
        <f>'Cena na poramnuvanje'!L61*'Sreden kurs'!$D$16</f>
        <v>3556.3411900000001</v>
      </c>
      <c r="M61" s="31">
        <f>'Cena na poramnuvanje'!M61*'Sreden kurs'!$D$16</f>
        <v>0</v>
      </c>
      <c r="N61" s="31">
        <f>'Cena na poramnuvanje'!N61*'Sreden kurs'!$D$16</f>
        <v>0</v>
      </c>
      <c r="O61" s="31">
        <f>'Cena na poramnuvanje'!O61*'Sreden kurs'!$D$16</f>
        <v>0</v>
      </c>
      <c r="P61" s="31">
        <f>'Cena na poramnuvanje'!P61*'Sreden kurs'!$D$16</f>
        <v>0</v>
      </c>
      <c r="Q61" s="31">
        <f>'Cena na poramnuvanje'!Q61*'Sreden kurs'!$D$16</f>
        <v>0</v>
      </c>
      <c r="R61" s="31">
        <f>'Cena na poramnuvanje'!R61*'Sreden kurs'!$D$16</f>
        <v>0</v>
      </c>
      <c r="S61" s="31">
        <f>'Cena na poramnuvanje'!S61*'Sreden kurs'!$D$16</f>
        <v>0</v>
      </c>
      <c r="T61" s="31">
        <f>'Cena na poramnuvanje'!T61*'Sreden kurs'!$D$16</f>
        <v>0</v>
      </c>
      <c r="U61" s="31">
        <f>'Cena na poramnuvanje'!U61*'Sreden kurs'!$D$16</f>
        <v>0</v>
      </c>
      <c r="V61" s="31">
        <f>'Cena na poramnuvanje'!V61*'Sreden kurs'!$D$16</f>
        <v>0</v>
      </c>
      <c r="W61" s="31">
        <f>'Cena na poramnuvanje'!W61*'Sreden kurs'!$D$16</f>
        <v>0</v>
      </c>
      <c r="X61" s="31">
        <f>'Cena na poramnuvanje'!X61*'Sreden kurs'!$D$16</f>
        <v>0</v>
      </c>
      <c r="Y61" s="31">
        <f>'Cena na poramnuvanje'!Y61*'Sreden kurs'!$D$16</f>
        <v>0</v>
      </c>
      <c r="Z61" s="31">
        <f>'Cena na poramnuvanje'!Z61*'Sreden kurs'!$D$16</f>
        <v>0</v>
      </c>
      <c r="AA61" s="32">
        <f>'Cena na poramnuvanje'!AA61*'Sreden kurs'!$D$16</f>
        <v>0</v>
      </c>
    </row>
    <row r="62" spans="2:27" x14ac:dyDescent="0.25">
      <c r="B62" s="75"/>
      <c r="C62" s="6" t="s">
        <v>28</v>
      </c>
      <c r="D62" s="31">
        <f>'Cena na poramnuvanje'!D62*'Sreden kurs'!$D$16</f>
        <v>0</v>
      </c>
      <c r="E62" s="31">
        <f>'Cena na poramnuvanje'!E62*'Sreden kurs'!$D$16</f>
        <v>0</v>
      </c>
      <c r="F62" s="31">
        <f>'Cena na poramnuvanje'!F62*'Sreden kurs'!$D$16</f>
        <v>0</v>
      </c>
      <c r="G62" s="31">
        <f>'Cena na poramnuvanje'!G62*'Sreden kurs'!$D$16</f>
        <v>0</v>
      </c>
      <c r="H62" s="31">
        <f>'Cena na poramnuvanje'!H62*'Sreden kurs'!$D$16</f>
        <v>0</v>
      </c>
      <c r="I62" s="31">
        <f>'Cena na poramnuvanje'!I62*'Sreden kurs'!$D$16</f>
        <v>0</v>
      </c>
      <c r="J62" s="31">
        <f>'Cena na poramnuvanje'!J62*'Sreden kurs'!$D$16</f>
        <v>0</v>
      </c>
      <c r="K62" s="31">
        <f>'Cena na poramnuvanje'!K62*'Sreden kurs'!$D$16</f>
        <v>0</v>
      </c>
      <c r="L62" s="31">
        <f>'Cena na poramnuvanje'!L62*'Sreden kurs'!$D$16</f>
        <v>0</v>
      </c>
      <c r="M62" s="31">
        <f>'Cena na poramnuvanje'!M62*'Sreden kurs'!$D$16</f>
        <v>0</v>
      </c>
      <c r="N62" s="31">
        <f>'Cena na poramnuvanje'!N62*'Sreden kurs'!$D$16</f>
        <v>0</v>
      </c>
      <c r="O62" s="31">
        <f>'Cena na poramnuvanje'!O62*'Sreden kurs'!$D$16</f>
        <v>0</v>
      </c>
      <c r="P62" s="31">
        <f>'Cena na poramnuvanje'!P62*'Sreden kurs'!$D$16</f>
        <v>0</v>
      </c>
      <c r="Q62" s="31">
        <f>'Cena na poramnuvanje'!Q62*'Sreden kurs'!$D$16</f>
        <v>0</v>
      </c>
      <c r="R62" s="31">
        <f>'Cena na poramnuvanje'!R62*'Sreden kurs'!$D$16</f>
        <v>0</v>
      </c>
      <c r="S62" s="31">
        <f>'Cena na poramnuvanje'!S62*'Sreden kurs'!$D$16</f>
        <v>0</v>
      </c>
      <c r="T62" s="31">
        <f>'Cena na poramnuvanje'!T62*'Sreden kurs'!$D$16</f>
        <v>0</v>
      </c>
      <c r="U62" s="31">
        <f>'Cena na poramnuvanje'!U62*'Sreden kurs'!$D$16</f>
        <v>0</v>
      </c>
      <c r="V62" s="31">
        <f>'Cena na poramnuvanje'!V62*'Sreden kurs'!$D$16</f>
        <v>0</v>
      </c>
      <c r="W62" s="31">
        <f>'Cena na poramnuvanje'!W62*'Sreden kurs'!$D$16</f>
        <v>0</v>
      </c>
      <c r="X62" s="31">
        <f>'Cena na poramnuvanje'!X62*'Sreden kurs'!$D$16</f>
        <v>0</v>
      </c>
      <c r="Y62" s="31">
        <f>'Cena na poramnuvanje'!Y62*'Sreden kurs'!$D$16</f>
        <v>0</v>
      </c>
      <c r="Z62" s="31">
        <f>'Cena na poramnuvanje'!Z62*'Sreden kurs'!$D$16</f>
        <v>0</v>
      </c>
      <c r="AA62" s="32">
        <f>'Cena na poramnuvanje'!AA62*'Sreden kurs'!$D$16</f>
        <v>0</v>
      </c>
    </row>
    <row r="63" spans="2:27" ht="15.75" thickBot="1" x14ac:dyDescent="0.3">
      <c r="B63" s="76"/>
      <c r="C63" s="9" t="s">
        <v>29</v>
      </c>
      <c r="D63" s="33">
        <f>'Cena na poramnuvanje'!D63*'Sreden kurs'!$D$16</f>
        <v>0</v>
      </c>
      <c r="E63" s="33">
        <f>'Cena na poramnuvanje'!E63*'Sreden kurs'!$D$16</f>
        <v>0</v>
      </c>
      <c r="F63" s="33">
        <f>'Cena na poramnuvanje'!F63*'Sreden kurs'!$D$16</f>
        <v>0</v>
      </c>
      <c r="G63" s="33">
        <f>'Cena na poramnuvanje'!G63*'Sreden kurs'!$D$16</f>
        <v>0</v>
      </c>
      <c r="H63" s="33">
        <f>'Cena na poramnuvanje'!H63*'Sreden kurs'!$D$16</f>
        <v>0</v>
      </c>
      <c r="I63" s="33">
        <f>'Cena na poramnuvanje'!I63*'Sreden kurs'!$D$16</f>
        <v>0</v>
      </c>
      <c r="J63" s="33">
        <f>'Cena na poramnuvanje'!J63*'Sreden kurs'!$D$16</f>
        <v>0</v>
      </c>
      <c r="K63" s="33">
        <f>'Cena na poramnuvanje'!K63*'Sreden kurs'!$D$16</f>
        <v>0</v>
      </c>
      <c r="L63" s="33">
        <f>'Cena na poramnuvanje'!L63*'Sreden kurs'!$D$16</f>
        <v>0</v>
      </c>
      <c r="M63" s="33">
        <f>'Cena na poramnuvanje'!M63*'Sreden kurs'!$D$16</f>
        <v>0</v>
      </c>
      <c r="N63" s="33">
        <f>'Cena na poramnuvanje'!N63*'Sreden kurs'!$D$16</f>
        <v>0</v>
      </c>
      <c r="O63" s="33">
        <f>'Cena na poramnuvanje'!O63*'Sreden kurs'!$D$16</f>
        <v>0</v>
      </c>
      <c r="P63" s="33">
        <f>'Cena na poramnuvanje'!P63*'Sreden kurs'!$D$16</f>
        <v>0</v>
      </c>
      <c r="Q63" s="33">
        <f>'Cena na poramnuvanje'!Q63*'Sreden kurs'!$D$16</f>
        <v>0</v>
      </c>
      <c r="R63" s="33">
        <f>'Cena na poramnuvanje'!R63*'Sreden kurs'!$D$16</f>
        <v>0</v>
      </c>
      <c r="S63" s="33">
        <f>'Cena na poramnuvanje'!S63*'Sreden kurs'!$D$16</f>
        <v>0</v>
      </c>
      <c r="T63" s="33">
        <f>'Cena na poramnuvanje'!T63*'Sreden kurs'!$D$16</f>
        <v>0</v>
      </c>
      <c r="U63" s="33">
        <f>'Cena na poramnuvanje'!U63*'Sreden kurs'!$D$16</f>
        <v>0</v>
      </c>
      <c r="V63" s="33">
        <f>'Cena na poramnuvanje'!V63*'Sreden kurs'!$D$16</f>
        <v>0</v>
      </c>
      <c r="W63" s="33">
        <f>'Cena na poramnuvanje'!W63*'Sreden kurs'!$D$16</f>
        <v>0</v>
      </c>
      <c r="X63" s="33">
        <f>'Cena na poramnuvanje'!X63*'Sreden kurs'!$D$16</f>
        <v>0</v>
      </c>
      <c r="Y63" s="33">
        <f>'Cena na poramnuvanje'!Y63*'Sreden kurs'!$D$16</f>
        <v>0</v>
      </c>
      <c r="Z63" s="33">
        <f>'Cena na poramnuvanje'!Z63*'Sreden kurs'!$D$16</f>
        <v>0</v>
      </c>
      <c r="AA63" s="34">
        <f>'Cena na poramnuvanje'!AA63*'Sreden kurs'!$D$16</f>
        <v>0</v>
      </c>
    </row>
    <row r="64" spans="2:27" ht="15.75" thickTop="1" x14ac:dyDescent="0.25">
      <c r="B64" s="74" t="str">
        <f>'Cena na poramnuvanje'!B64:B67</f>
        <v>16.09.2021</v>
      </c>
      <c r="C64" s="6" t="s">
        <v>26</v>
      </c>
      <c r="D64" s="31">
        <f>'Cena na poramnuvanje'!D64*'Sreden kurs'!$D$17</f>
        <v>10151.735813333333</v>
      </c>
      <c r="E64" s="31">
        <f>'Cena na poramnuvanje'!E64*'Sreden kurs'!$D$17</f>
        <v>10152.849627272724</v>
      </c>
      <c r="F64" s="31">
        <f>'Cena na poramnuvanje'!F64*'Sreden kurs'!$D$17</f>
        <v>0</v>
      </c>
      <c r="G64" s="31">
        <f>'Cena na poramnuvanje'!G64*'Sreden kurs'!$D$17</f>
        <v>0</v>
      </c>
      <c r="H64" s="31">
        <f>'Cena na poramnuvanje'!H64*'Sreden kurs'!$D$17</f>
        <v>0</v>
      </c>
      <c r="I64" s="31">
        <f>'Cena na poramnuvanje'!I64*'Sreden kurs'!$D$17</f>
        <v>10146.219012</v>
      </c>
      <c r="J64" s="31">
        <f>'Cena na poramnuvanje'!J64*'Sreden kurs'!$D$17</f>
        <v>10143.385319999999</v>
      </c>
      <c r="K64" s="31">
        <f>'Cena na poramnuvanje'!K64*'Sreden kurs'!$D$17</f>
        <v>10150.461652307691</v>
      </c>
      <c r="L64" s="31">
        <f>'Cena na poramnuvanje'!L64*'Sreden kurs'!$D$17</f>
        <v>10167.316434552667</v>
      </c>
      <c r="M64" s="31">
        <f>'Cena na poramnuvanje'!M64*'Sreden kurs'!$D$17</f>
        <v>10148.518819999998</v>
      </c>
      <c r="N64" s="31">
        <f>'Cena na poramnuvanje'!N64*'Sreden kurs'!$D$17</f>
        <v>10149.457517142855</v>
      </c>
      <c r="O64" s="31">
        <f>'Cena na poramnuvanje'!O64*'Sreden kurs'!$D$17</f>
        <v>10151.681929787235</v>
      </c>
      <c r="P64" s="31">
        <f>'Cena na poramnuvanje'!P64*'Sreden kurs'!$D$17</f>
        <v>10151.735813333333</v>
      </c>
      <c r="Q64" s="31">
        <f>'Cena na poramnuvanje'!Q64*'Sreden kurs'!$D$17</f>
        <v>10154.83735445783</v>
      </c>
      <c r="R64" s="31">
        <f>'Cena na poramnuvanje'!R64*'Sreden kurs'!$D$17</f>
        <v>10224.990775986525</v>
      </c>
      <c r="S64" s="31">
        <f>'Cena na poramnuvanje'!S64*'Sreden kurs'!$D$17</f>
        <v>10154.251508852458</v>
      </c>
      <c r="T64" s="31">
        <f>'Cena na poramnuvanje'!T64*'Sreden kurs'!$D$17</f>
        <v>10236.778964097537</v>
      </c>
      <c r="U64" s="31">
        <f>'Cena na poramnuvanje'!U64*'Sreden kurs'!$D$17</f>
        <v>10153.838103809523</v>
      </c>
      <c r="V64" s="31">
        <f>'Cena na poramnuvanje'!V64*'Sreden kurs'!$D$17</f>
        <v>10154.5229616</v>
      </c>
      <c r="W64" s="31">
        <f>'Cena na poramnuvanje'!W64*'Sreden kurs'!$D$17</f>
        <v>10174.973862665734</v>
      </c>
      <c r="X64" s="31">
        <f>'Cena na poramnuvanje'!X64*'Sreden kurs'!$D$17</f>
        <v>10198.758263473052</v>
      </c>
      <c r="Y64" s="31">
        <f>'Cena na poramnuvanje'!Y64*'Sreden kurs'!$D$17</f>
        <v>10284.434528301887</v>
      </c>
      <c r="Z64" s="31">
        <f>'Cena na poramnuvanje'!Z64*'Sreden kurs'!$D$17</f>
        <v>10246.192252162813</v>
      </c>
      <c r="AA64" s="32">
        <f>'Cena na poramnuvanje'!AA64*'Sreden kurs'!$D$17</f>
        <v>10153.178993898306</v>
      </c>
    </row>
    <row r="65" spans="2:27" x14ac:dyDescent="0.25">
      <c r="B65" s="75"/>
      <c r="C65" s="6" t="s">
        <v>27</v>
      </c>
      <c r="D65" s="31">
        <f>'Cena na poramnuvanje'!D65*'Sreden kurs'!$D$17</f>
        <v>0</v>
      </c>
      <c r="E65" s="31">
        <f>'Cena na poramnuvanje'!E65*'Sreden kurs'!$D$17</f>
        <v>0</v>
      </c>
      <c r="F65" s="31">
        <f>'Cena na poramnuvanje'!F65*'Sreden kurs'!$D$17</f>
        <v>0</v>
      </c>
      <c r="G65" s="31">
        <f>'Cena na poramnuvanje'!G65*'Sreden kurs'!$D$17</f>
        <v>0</v>
      </c>
      <c r="H65" s="31">
        <f>'Cena na poramnuvanje'!H65*'Sreden kurs'!$D$17</f>
        <v>0</v>
      </c>
      <c r="I65" s="31">
        <f>'Cena na poramnuvanje'!I65*'Sreden kurs'!$D$17</f>
        <v>0</v>
      </c>
      <c r="J65" s="31">
        <f>'Cena na poramnuvanje'!J65*'Sreden kurs'!$D$17</f>
        <v>0</v>
      </c>
      <c r="K65" s="31">
        <f>'Cena na poramnuvanje'!K65*'Sreden kurs'!$D$17</f>
        <v>0</v>
      </c>
      <c r="L65" s="31">
        <f>'Cena na poramnuvanje'!L65*'Sreden kurs'!$D$17</f>
        <v>0</v>
      </c>
      <c r="M65" s="31">
        <f>'Cena na poramnuvanje'!M65*'Sreden kurs'!$D$17</f>
        <v>0</v>
      </c>
      <c r="N65" s="31">
        <f>'Cena na poramnuvanje'!N65*'Sreden kurs'!$D$17</f>
        <v>0</v>
      </c>
      <c r="O65" s="31">
        <f>'Cena na poramnuvanje'!O65*'Sreden kurs'!$D$17</f>
        <v>0</v>
      </c>
      <c r="P65" s="31">
        <f>'Cena na poramnuvanje'!P65*'Sreden kurs'!$D$17</f>
        <v>0</v>
      </c>
      <c r="Q65" s="31">
        <f>'Cena na poramnuvanje'!Q65*'Sreden kurs'!$D$17</f>
        <v>0</v>
      </c>
      <c r="R65" s="31">
        <f>'Cena na poramnuvanje'!R65*'Sreden kurs'!$D$17</f>
        <v>0</v>
      </c>
      <c r="S65" s="31">
        <f>'Cena na poramnuvanje'!S65*'Sreden kurs'!$D$17</f>
        <v>0</v>
      </c>
      <c r="T65" s="31">
        <f>'Cena na poramnuvanje'!T65*'Sreden kurs'!$D$17</f>
        <v>0</v>
      </c>
      <c r="U65" s="31">
        <f>'Cena na poramnuvanje'!U65*'Sreden kurs'!$D$17</f>
        <v>0</v>
      </c>
      <c r="V65" s="31">
        <f>'Cena na poramnuvanje'!V65*'Sreden kurs'!$D$17</f>
        <v>0</v>
      </c>
      <c r="W65" s="31">
        <f>'Cena na poramnuvanje'!W65*'Sreden kurs'!$D$17</f>
        <v>0</v>
      </c>
      <c r="X65" s="31">
        <f>'Cena na poramnuvanje'!X65*'Sreden kurs'!$D$17</f>
        <v>0</v>
      </c>
      <c r="Y65" s="31">
        <f>'Cena na poramnuvanje'!Y65*'Sreden kurs'!$D$17</f>
        <v>0</v>
      </c>
      <c r="Z65" s="31">
        <f>'Cena na poramnuvanje'!Z65*'Sreden kurs'!$D$17</f>
        <v>0</v>
      </c>
      <c r="AA65" s="32">
        <f>'Cena na poramnuvanje'!AA65*'Sreden kurs'!$D$17</f>
        <v>0</v>
      </c>
    </row>
    <row r="66" spans="2:27" x14ac:dyDescent="0.25">
      <c r="B66" s="75"/>
      <c r="C66" s="6" t="s">
        <v>28</v>
      </c>
      <c r="D66" s="31">
        <f>'Cena na poramnuvanje'!D66*'Sreden kurs'!$D$17</f>
        <v>0</v>
      </c>
      <c r="E66" s="31">
        <f>'Cena na poramnuvanje'!E66*'Sreden kurs'!$D$17</f>
        <v>0</v>
      </c>
      <c r="F66" s="31">
        <f>'Cena na poramnuvanje'!F66*'Sreden kurs'!$D$17</f>
        <v>3781.7467799999999</v>
      </c>
      <c r="G66" s="31">
        <f>'Cena na poramnuvanje'!G66*'Sreden kurs'!$D$17</f>
        <v>3580.9242599999998</v>
      </c>
      <c r="H66" s="31">
        <f>'Cena na poramnuvanje'!H66*'Sreden kurs'!$D$17</f>
        <v>3548.2752</v>
      </c>
      <c r="I66" s="31">
        <f>'Cena na poramnuvanje'!I66*'Sreden kurs'!$D$17</f>
        <v>0</v>
      </c>
      <c r="J66" s="31">
        <f>'Cena na poramnuvanje'!J66*'Sreden kurs'!$D$17</f>
        <v>0</v>
      </c>
      <c r="K66" s="31">
        <f>'Cena na poramnuvanje'!K66*'Sreden kurs'!$D$17</f>
        <v>0</v>
      </c>
      <c r="L66" s="31">
        <f>'Cena na poramnuvanje'!L66*'Sreden kurs'!$D$17</f>
        <v>0</v>
      </c>
      <c r="M66" s="31">
        <f>'Cena na poramnuvanje'!M66*'Sreden kurs'!$D$17</f>
        <v>0</v>
      </c>
      <c r="N66" s="31">
        <f>'Cena na poramnuvanje'!N66*'Sreden kurs'!$D$17</f>
        <v>0</v>
      </c>
      <c r="O66" s="31">
        <f>'Cena na poramnuvanje'!O66*'Sreden kurs'!$D$17</f>
        <v>0</v>
      </c>
      <c r="P66" s="31">
        <f>'Cena na poramnuvanje'!P66*'Sreden kurs'!$D$17</f>
        <v>0</v>
      </c>
      <c r="Q66" s="31">
        <f>'Cena na poramnuvanje'!Q66*'Sreden kurs'!$D$17</f>
        <v>0</v>
      </c>
      <c r="R66" s="31">
        <f>'Cena na poramnuvanje'!R66*'Sreden kurs'!$D$17</f>
        <v>0</v>
      </c>
      <c r="S66" s="31">
        <f>'Cena na poramnuvanje'!S66*'Sreden kurs'!$D$17</f>
        <v>0</v>
      </c>
      <c r="T66" s="31">
        <f>'Cena na poramnuvanje'!T66*'Sreden kurs'!$D$17</f>
        <v>0</v>
      </c>
      <c r="U66" s="31">
        <f>'Cena na poramnuvanje'!U66*'Sreden kurs'!$D$17</f>
        <v>0</v>
      </c>
      <c r="V66" s="31">
        <f>'Cena na poramnuvanje'!V66*'Sreden kurs'!$D$17</f>
        <v>0</v>
      </c>
      <c r="W66" s="31">
        <f>'Cena na poramnuvanje'!W66*'Sreden kurs'!$D$17</f>
        <v>0</v>
      </c>
      <c r="X66" s="31">
        <f>'Cena na poramnuvanje'!X66*'Sreden kurs'!$D$17</f>
        <v>0</v>
      </c>
      <c r="Y66" s="31">
        <f>'Cena na poramnuvanje'!Y66*'Sreden kurs'!$D$17</f>
        <v>0</v>
      </c>
      <c r="Z66" s="31">
        <f>'Cena na poramnuvanje'!Z66*'Sreden kurs'!$D$17</f>
        <v>0</v>
      </c>
      <c r="AA66" s="32">
        <f>'Cena na poramnuvanje'!AA66*'Sreden kurs'!$D$17</f>
        <v>0</v>
      </c>
    </row>
    <row r="67" spans="2:27" ht="15.75" thickBot="1" x14ac:dyDescent="0.3">
      <c r="B67" s="76"/>
      <c r="C67" s="9" t="s">
        <v>29</v>
      </c>
      <c r="D67" s="33">
        <f>'Cena na poramnuvanje'!D67*'Sreden kurs'!$D$17</f>
        <v>0</v>
      </c>
      <c r="E67" s="33">
        <f>'Cena na poramnuvanje'!E67*'Sreden kurs'!$D$17</f>
        <v>0</v>
      </c>
      <c r="F67" s="33">
        <f>'Cena na poramnuvanje'!F67*'Sreden kurs'!$D$17</f>
        <v>11345.240339999998</v>
      </c>
      <c r="G67" s="33">
        <f>'Cena na poramnuvanje'!G67*'Sreden kurs'!$D$17</f>
        <v>10742.772779999999</v>
      </c>
      <c r="H67" s="33">
        <f>'Cena na poramnuvanje'!H67*'Sreden kurs'!$D$17</f>
        <v>10644.209579999999</v>
      </c>
      <c r="I67" s="33">
        <f>'Cena na poramnuvanje'!I67*'Sreden kurs'!$D$17</f>
        <v>0</v>
      </c>
      <c r="J67" s="33">
        <f>'Cena na poramnuvanje'!J67*'Sreden kurs'!$D$17</f>
        <v>0</v>
      </c>
      <c r="K67" s="33">
        <f>'Cena na poramnuvanje'!K67*'Sreden kurs'!$D$17</f>
        <v>0</v>
      </c>
      <c r="L67" s="33">
        <f>'Cena na poramnuvanje'!L67*'Sreden kurs'!$D$17</f>
        <v>0</v>
      </c>
      <c r="M67" s="33">
        <f>'Cena na poramnuvanje'!M67*'Sreden kurs'!$D$17</f>
        <v>0</v>
      </c>
      <c r="N67" s="33">
        <f>'Cena na poramnuvanje'!N67*'Sreden kurs'!$D$17</f>
        <v>0</v>
      </c>
      <c r="O67" s="33">
        <f>'Cena na poramnuvanje'!O67*'Sreden kurs'!$D$17</f>
        <v>0</v>
      </c>
      <c r="P67" s="33">
        <f>'Cena na poramnuvanje'!P67*'Sreden kurs'!$D$17</f>
        <v>0</v>
      </c>
      <c r="Q67" s="33">
        <f>'Cena na poramnuvanje'!Q67*'Sreden kurs'!$D$17</f>
        <v>0</v>
      </c>
      <c r="R67" s="33">
        <f>'Cena na poramnuvanje'!R67*'Sreden kurs'!$D$17</f>
        <v>0</v>
      </c>
      <c r="S67" s="33">
        <f>'Cena na poramnuvanje'!S67*'Sreden kurs'!$D$17</f>
        <v>0</v>
      </c>
      <c r="T67" s="33">
        <f>'Cena na poramnuvanje'!T67*'Sreden kurs'!$D$17</f>
        <v>0</v>
      </c>
      <c r="U67" s="33">
        <f>'Cena na poramnuvanje'!U67*'Sreden kurs'!$D$17</f>
        <v>0</v>
      </c>
      <c r="V67" s="33">
        <f>'Cena na poramnuvanje'!V67*'Sreden kurs'!$D$17</f>
        <v>0</v>
      </c>
      <c r="W67" s="33">
        <f>'Cena na poramnuvanje'!W67*'Sreden kurs'!$D$17</f>
        <v>0</v>
      </c>
      <c r="X67" s="33">
        <f>'Cena na poramnuvanje'!X67*'Sreden kurs'!$D$17</f>
        <v>0</v>
      </c>
      <c r="Y67" s="33">
        <f>'Cena na poramnuvanje'!Y67*'Sreden kurs'!$D$17</f>
        <v>0</v>
      </c>
      <c r="Z67" s="33">
        <f>'Cena na poramnuvanje'!Z67*'Sreden kurs'!$D$17</f>
        <v>0</v>
      </c>
      <c r="AA67" s="34">
        <f>'Cena na poramnuvanje'!AA67*'Sreden kurs'!$D$17</f>
        <v>0</v>
      </c>
    </row>
    <row r="68" spans="2:27" ht="15.75" thickTop="1" x14ac:dyDescent="0.25">
      <c r="B68" s="74" t="str">
        <f>'Cena na poramnuvanje'!B68:B71</f>
        <v>17.09.2021</v>
      </c>
      <c r="C68" s="6" t="s">
        <v>26</v>
      </c>
      <c r="D68" s="31">
        <f>'Cena na poramnuvanje'!D68*'Sreden kurs'!$D$18</f>
        <v>10155.624988444444</v>
      </c>
      <c r="E68" s="31">
        <f>'Cena na poramnuvanje'!E68*'Sreden kurs'!$D$18</f>
        <v>10157.510626461537</v>
      </c>
      <c r="F68" s="31">
        <f>'Cena na poramnuvanje'!F68*'Sreden kurs'!$D$18</f>
        <v>0</v>
      </c>
      <c r="G68" s="31">
        <f>'Cena na poramnuvanje'!G68*'Sreden kurs'!$D$18</f>
        <v>0</v>
      </c>
      <c r="H68" s="31">
        <f>'Cena na poramnuvanje'!H68*'Sreden kurs'!$D$18</f>
        <v>0</v>
      </c>
      <c r="I68" s="31">
        <f>'Cena na poramnuvanje'!I68*'Sreden kurs'!$D$18</f>
        <v>0</v>
      </c>
      <c r="J68" s="31">
        <f>'Cena na poramnuvanje'!J68*'Sreden kurs'!$D$18</f>
        <v>10156.207007999999</v>
      </c>
      <c r="K68" s="31">
        <f>'Cena na poramnuvanje'!K68*'Sreden kurs'!$D$18</f>
        <v>10156.515135999998</v>
      </c>
      <c r="L68" s="31">
        <f>'Cena na poramnuvanje'!L68*'Sreden kurs'!$D$18</f>
        <v>10230.185870650901</v>
      </c>
      <c r="M68" s="31">
        <f>'Cena na poramnuvanje'!M68*'Sreden kurs'!$D$18</f>
        <v>10221.707357512954</v>
      </c>
      <c r="N68" s="31">
        <f>'Cena na poramnuvanje'!N68*'Sreden kurs'!$D$18</f>
        <v>10156.515135999998</v>
      </c>
      <c r="O68" s="31">
        <f>'Cena na poramnuvanje'!O68*'Sreden kurs'!$D$18</f>
        <v>10156.515135999998</v>
      </c>
      <c r="P68" s="31">
        <f>'Cena na poramnuvanje'!P68*'Sreden kurs'!$D$18</f>
        <v>10158.858430419752</v>
      </c>
      <c r="Q68" s="31">
        <f>'Cena na poramnuvanje'!Q68*'Sreden kurs'!$D$18</f>
        <v>10159.487287333333</v>
      </c>
      <c r="R68" s="31">
        <f>'Cena na poramnuvanje'!R68*'Sreden kurs'!$D$18</f>
        <v>10204.626404915842</v>
      </c>
      <c r="S68" s="31">
        <f>'Cena na poramnuvanje'!S68*'Sreden kurs'!$D$18</f>
        <v>10156.50281088</v>
      </c>
      <c r="T68" s="31">
        <f>'Cena na poramnuvanje'!T68*'Sreden kurs'!$D$18</f>
        <v>10157.405283555554</v>
      </c>
      <c r="U68" s="31">
        <f>'Cena na poramnuvanje'!U68*'Sreden kurs'!$D$18</f>
        <v>10157.357352533334</v>
      </c>
      <c r="V68" s="31">
        <f>'Cena na poramnuvanje'!V68*'Sreden kurs'!$D$18</f>
        <v>10150.475827199998</v>
      </c>
      <c r="W68" s="31">
        <f>'Cena na poramnuvanje'!W68*'Sreden kurs'!$D$18</f>
        <v>10202.938489253936</v>
      </c>
      <c r="X68" s="31">
        <f>'Cena na poramnuvanje'!X68*'Sreden kurs'!$D$18</f>
        <v>10157.973107512196</v>
      </c>
      <c r="Y68" s="31">
        <f>'Cena na poramnuvanje'!Y68*'Sreden kurs'!$D$18</f>
        <v>12016.991999999998</v>
      </c>
      <c r="Z68" s="31">
        <f>'Cena na poramnuvanje'!Z68*'Sreden kurs'!$D$18</f>
        <v>10169.797977722597</v>
      </c>
      <c r="AA68" s="32">
        <f>'Cena na poramnuvanje'!AA68*'Sreden kurs'!$D$18</f>
        <v>10157.842456615384</v>
      </c>
    </row>
    <row r="69" spans="2:27" x14ac:dyDescent="0.25">
      <c r="B69" s="75"/>
      <c r="C69" s="6" t="s">
        <v>27</v>
      </c>
      <c r="D69" s="31">
        <f>'Cena na poramnuvanje'!D69*'Sreden kurs'!$D$18</f>
        <v>0</v>
      </c>
      <c r="E69" s="31">
        <f>'Cena na poramnuvanje'!E69*'Sreden kurs'!$D$18</f>
        <v>0</v>
      </c>
      <c r="F69" s="31">
        <f>'Cena na poramnuvanje'!F69*'Sreden kurs'!$D$18</f>
        <v>0</v>
      </c>
      <c r="G69" s="31">
        <f>'Cena na poramnuvanje'!G69*'Sreden kurs'!$D$18</f>
        <v>0</v>
      </c>
      <c r="H69" s="31">
        <f>'Cena na poramnuvanje'!H69*'Sreden kurs'!$D$18</f>
        <v>0</v>
      </c>
      <c r="I69" s="31">
        <f>'Cena na poramnuvanje'!I69*'Sreden kurs'!$D$18</f>
        <v>0</v>
      </c>
      <c r="J69" s="31">
        <f>'Cena na poramnuvanje'!J69*'Sreden kurs'!$D$18</f>
        <v>0</v>
      </c>
      <c r="K69" s="31">
        <f>'Cena na poramnuvanje'!K69*'Sreden kurs'!$D$18</f>
        <v>0</v>
      </c>
      <c r="L69" s="31">
        <f>'Cena na poramnuvanje'!L69*'Sreden kurs'!$D$18</f>
        <v>0</v>
      </c>
      <c r="M69" s="31">
        <f>'Cena na poramnuvanje'!M69*'Sreden kurs'!$D$18</f>
        <v>0</v>
      </c>
      <c r="N69" s="31">
        <f>'Cena na poramnuvanje'!N69*'Sreden kurs'!$D$18</f>
        <v>0</v>
      </c>
      <c r="O69" s="31">
        <f>'Cena na poramnuvanje'!O69*'Sreden kurs'!$D$18</f>
        <v>0</v>
      </c>
      <c r="P69" s="31">
        <f>'Cena na poramnuvanje'!P69*'Sreden kurs'!$D$18</f>
        <v>0</v>
      </c>
      <c r="Q69" s="31">
        <f>'Cena na poramnuvanje'!Q69*'Sreden kurs'!$D$18</f>
        <v>0</v>
      </c>
      <c r="R69" s="31">
        <f>'Cena na poramnuvanje'!R69*'Sreden kurs'!$D$18</f>
        <v>0</v>
      </c>
      <c r="S69" s="31">
        <f>'Cena na poramnuvanje'!S69*'Sreden kurs'!$D$18</f>
        <v>0</v>
      </c>
      <c r="T69" s="31">
        <f>'Cena na poramnuvanje'!T69*'Sreden kurs'!$D$18</f>
        <v>0</v>
      </c>
      <c r="U69" s="31">
        <f>'Cena na poramnuvanje'!U69*'Sreden kurs'!$D$18</f>
        <v>0</v>
      </c>
      <c r="V69" s="31">
        <f>'Cena na poramnuvanje'!V69*'Sreden kurs'!$D$18</f>
        <v>0</v>
      </c>
      <c r="W69" s="31">
        <f>'Cena na poramnuvanje'!W69*'Sreden kurs'!$D$18</f>
        <v>0</v>
      </c>
      <c r="X69" s="31">
        <f>'Cena na poramnuvanje'!X69*'Sreden kurs'!$D$18</f>
        <v>0</v>
      </c>
      <c r="Y69" s="31">
        <f>'Cena na poramnuvanje'!Y69*'Sreden kurs'!$D$18</f>
        <v>0</v>
      </c>
      <c r="Z69" s="31">
        <f>'Cena na poramnuvanje'!Z69*'Sreden kurs'!$D$18</f>
        <v>0</v>
      </c>
      <c r="AA69" s="32">
        <f>'Cena na poramnuvanje'!AA69*'Sreden kurs'!$D$18</f>
        <v>0</v>
      </c>
    </row>
    <row r="70" spans="2:27" x14ac:dyDescent="0.25">
      <c r="B70" s="75"/>
      <c r="C70" s="6" t="s">
        <v>28</v>
      </c>
      <c r="D70" s="31">
        <f>'Cena na poramnuvanje'!D70*'Sreden kurs'!$D$18</f>
        <v>0</v>
      </c>
      <c r="E70" s="31">
        <f>'Cena na poramnuvanje'!E70*'Sreden kurs'!$D$18</f>
        <v>0</v>
      </c>
      <c r="F70" s="31">
        <f>'Cena na poramnuvanje'!F70*'Sreden kurs'!$D$18</f>
        <v>3793.6719360000002</v>
      </c>
      <c r="G70" s="31">
        <f>'Cena na poramnuvanje'!G70*'Sreden kurs'!$D$18</f>
        <v>3632.8291199999999</v>
      </c>
      <c r="H70" s="31">
        <f>'Cena na poramnuvanje'!H70*'Sreden kurs'!$D$18</f>
        <v>3879.947776</v>
      </c>
      <c r="I70" s="31">
        <f>'Cena na poramnuvanje'!I70*'Sreden kurs'!$D$18</f>
        <v>4156.0304639999995</v>
      </c>
      <c r="J70" s="31">
        <f>'Cena na poramnuvanje'!J70*'Sreden kurs'!$D$18</f>
        <v>0</v>
      </c>
      <c r="K70" s="31">
        <f>'Cena na poramnuvanje'!K70*'Sreden kurs'!$D$18</f>
        <v>0</v>
      </c>
      <c r="L70" s="31">
        <f>'Cena na poramnuvanje'!L70*'Sreden kurs'!$D$18</f>
        <v>0</v>
      </c>
      <c r="M70" s="31">
        <f>'Cena na poramnuvanje'!M70*'Sreden kurs'!$D$18</f>
        <v>0</v>
      </c>
      <c r="N70" s="31">
        <f>'Cena na poramnuvanje'!N70*'Sreden kurs'!$D$18</f>
        <v>0</v>
      </c>
      <c r="O70" s="31">
        <f>'Cena na poramnuvanje'!O70*'Sreden kurs'!$D$18</f>
        <v>0</v>
      </c>
      <c r="P70" s="31">
        <f>'Cena na poramnuvanje'!P70*'Sreden kurs'!$D$18</f>
        <v>0</v>
      </c>
      <c r="Q70" s="31">
        <f>'Cena na poramnuvanje'!Q70*'Sreden kurs'!$D$18</f>
        <v>0</v>
      </c>
      <c r="R70" s="31">
        <f>'Cena na poramnuvanje'!R70*'Sreden kurs'!$D$18</f>
        <v>0</v>
      </c>
      <c r="S70" s="31">
        <f>'Cena na poramnuvanje'!S70*'Sreden kurs'!$D$18</f>
        <v>0</v>
      </c>
      <c r="T70" s="31">
        <f>'Cena na poramnuvanje'!T70*'Sreden kurs'!$D$18</f>
        <v>0</v>
      </c>
      <c r="U70" s="31">
        <f>'Cena na poramnuvanje'!U70*'Sreden kurs'!$D$18</f>
        <v>0</v>
      </c>
      <c r="V70" s="31">
        <f>'Cena na poramnuvanje'!V70*'Sreden kurs'!$D$18</f>
        <v>0</v>
      </c>
      <c r="W70" s="31">
        <f>'Cena na poramnuvanje'!W70*'Sreden kurs'!$D$18</f>
        <v>0</v>
      </c>
      <c r="X70" s="31">
        <f>'Cena na poramnuvanje'!X70*'Sreden kurs'!$D$18</f>
        <v>0</v>
      </c>
      <c r="Y70" s="31">
        <f>'Cena na poramnuvanje'!Y70*'Sreden kurs'!$D$18</f>
        <v>0</v>
      </c>
      <c r="Z70" s="31">
        <f>'Cena na poramnuvanje'!Z70*'Sreden kurs'!$D$18</f>
        <v>0</v>
      </c>
      <c r="AA70" s="32">
        <f>'Cena na poramnuvanje'!AA70*'Sreden kurs'!$D$18</f>
        <v>0</v>
      </c>
    </row>
    <row r="71" spans="2:27" ht="15.75" thickBot="1" x14ac:dyDescent="0.3">
      <c r="B71" s="76"/>
      <c r="C71" s="9" t="s">
        <v>29</v>
      </c>
      <c r="D71" s="33">
        <f>'Cena na poramnuvanje'!D71*'Sreden kurs'!$D$18</f>
        <v>0</v>
      </c>
      <c r="E71" s="33">
        <f>'Cena na poramnuvanje'!E71*'Sreden kurs'!$D$18</f>
        <v>0</v>
      </c>
      <c r="F71" s="33">
        <f>'Cena na poramnuvanje'!F71*'Sreden kurs'!$D$18</f>
        <v>11380.399551999999</v>
      </c>
      <c r="G71" s="33">
        <f>'Cena na poramnuvanje'!G71*'Sreden kurs'!$D$18</f>
        <v>10897.871104</v>
      </c>
      <c r="H71" s="33">
        <f>'Cena na poramnuvanje'!H71*'Sreden kurs'!$D$18</f>
        <v>11639.843327999999</v>
      </c>
      <c r="I71" s="33">
        <f>'Cena na poramnuvanje'!I71*'Sreden kurs'!$D$18</f>
        <v>12467.475135999999</v>
      </c>
      <c r="J71" s="33">
        <f>'Cena na poramnuvanje'!J71*'Sreden kurs'!$D$18</f>
        <v>0</v>
      </c>
      <c r="K71" s="33">
        <f>'Cena na poramnuvanje'!K71*'Sreden kurs'!$D$18</f>
        <v>0</v>
      </c>
      <c r="L71" s="33">
        <f>'Cena na poramnuvanje'!L71*'Sreden kurs'!$D$18</f>
        <v>0</v>
      </c>
      <c r="M71" s="33">
        <f>'Cena na poramnuvanje'!M71*'Sreden kurs'!$D$18</f>
        <v>0</v>
      </c>
      <c r="N71" s="33">
        <f>'Cena na poramnuvanje'!N71*'Sreden kurs'!$D$18</f>
        <v>0</v>
      </c>
      <c r="O71" s="33">
        <f>'Cena na poramnuvanje'!O71*'Sreden kurs'!$D$18</f>
        <v>0</v>
      </c>
      <c r="P71" s="33">
        <f>'Cena na poramnuvanje'!P71*'Sreden kurs'!$D$18</f>
        <v>0</v>
      </c>
      <c r="Q71" s="33">
        <f>'Cena na poramnuvanje'!Q71*'Sreden kurs'!$D$18</f>
        <v>0</v>
      </c>
      <c r="R71" s="33">
        <f>'Cena na poramnuvanje'!R71*'Sreden kurs'!$D$18</f>
        <v>0</v>
      </c>
      <c r="S71" s="33">
        <f>'Cena na poramnuvanje'!S71*'Sreden kurs'!$D$18</f>
        <v>0</v>
      </c>
      <c r="T71" s="33">
        <f>'Cena na poramnuvanje'!T71*'Sreden kurs'!$D$18</f>
        <v>0</v>
      </c>
      <c r="U71" s="33">
        <f>'Cena na poramnuvanje'!U71*'Sreden kurs'!$D$18</f>
        <v>0</v>
      </c>
      <c r="V71" s="33">
        <f>'Cena na poramnuvanje'!V71*'Sreden kurs'!$D$18</f>
        <v>0</v>
      </c>
      <c r="W71" s="33">
        <f>'Cena na poramnuvanje'!W71*'Sreden kurs'!$D$18</f>
        <v>0</v>
      </c>
      <c r="X71" s="33">
        <f>'Cena na poramnuvanje'!X71*'Sreden kurs'!$D$18</f>
        <v>0</v>
      </c>
      <c r="Y71" s="33">
        <f>'Cena na poramnuvanje'!Y71*'Sreden kurs'!$D$18</f>
        <v>0</v>
      </c>
      <c r="Z71" s="33">
        <f>'Cena na poramnuvanje'!Z71*'Sreden kurs'!$D$18</f>
        <v>0</v>
      </c>
      <c r="AA71" s="34">
        <f>'Cena na poramnuvanje'!AA71*'Sreden kurs'!$D$18</f>
        <v>0</v>
      </c>
    </row>
    <row r="72" spans="2:27" ht="15.75" thickTop="1" x14ac:dyDescent="0.25">
      <c r="B72" s="74" t="str">
        <f>'Cena na poramnuvanje'!B72:B75</f>
        <v>18.09.2021</v>
      </c>
      <c r="C72" s="6" t="s">
        <v>26</v>
      </c>
      <c r="D72" s="31">
        <f>'Cena na poramnuvanje'!D72*'Sreden kurs'!$D$19</f>
        <v>10161.983779</v>
      </c>
      <c r="E72" s="31">
        <f>'Cena na poramnuvanje'!E72*'Sreden kurs'!$D$19</f>
        <v>9132.9955586818196</v>
      </c>
      <c r="F72" s="31">
        <f>'Cena na poramnuvanje'!F72*'Sreden kurs'!$D$19</f>
        <v>8812.0845288571436</v>
      </c>
      <c r="G72" s="31">
        <f>'Cena na poramnuvanje'!G72*'Sreden kurs'!$D$19</f>
        <v>9371.2287923749991</v>
      </c>
      <c r="H72" s="31">
        <f>'Cena na poramnuvanje'!H72*'Sreden kurs'!$D$19</f>
        <v>9211.9372460000013</v>
      </c>
      <c r="I72" s="31">
        <f>'Cena na poramnuvanje'!I72*'Sreden kurs'!$D$19</f>
        <v>9372.3914554782605</v>
      </c>
      <c r="J72" s="31">
        <f>'Cena na poramnuvanje'!J72*'Sreden kurs'!$D$19</f>
        <v>10159.36359875</v>
      </c>
      <c r="K72" s="31">
        <f>'Cena na poramnuvanje'!K72*'Sreden kurs'!$D$19</f>
        <v>10160.222313285713</v>
      </c>
      <c r="L72" s="31">
        <f>'Cena na poramnuvanje'!L72*'Sreden kurs'!$D$19</f>
        <v>10276.56310089854</v>
      </c>
      <c r="M72" s="31">
        <f>'Cena na poramnuvanje'!M72*'Sreden kurs'!$D$19</f>
        <v>10256.736061151079</v>
      </c>
      <c r="N72" s="31">
        <f>'Cena na poramnuvanje'!N72*'Sreden kurs'!$D$19</f>
        <v>10160.222313285713</v>
      </c>
      <c r="O72" s="31">
        <f>'Cena na poramnuvanje'!O72*'Sreden kurs'!$D$19</f>
        <v>10003.36379142857</v>
      </c>
      <c r="P72" s="31">
        <f>'Cena na poramnuvanje'!P72*'Sreden kurs'!$D$19</f>
        <v>9291.4674230000001</v>
      </c>
      <c r="Q72" s="31">
        <f>'Cena na poramnuvanje'!Q72*'Sreden kurs'!$D$19</f>
        <v>8471.0482634201599</v>
      </c>
      <c r="R72" s="31">
        <f>'Cena na poramnuvanje'!R72*'Sreden kurs'!$D$19</f>
        <v>8420.951067</v>
      </c>
      <c r="S72" s="31">
        <f>'Cena na poramnuvanje'!S72*'Sreden kurs'!$D$19</f>
        <v>0</v>
      </c>
      <c r="T72" s="31">
        <f>'Cena na poramnuvanje'!T72*'Sreden kurs'!$D$19</f>
        <v>10251.243947055025</v>
      </c>
      <c r="U72" s="31">
        <f>'Cena na poramnuvanje'!U72*'Sreden kurs'!$D$19</f>
        <v>10157.1749776</v>
      </c>
      <c r="V72" s="31">
        <f>'Cena na poramnuvanje'!V72*'Sreden kurs'!$D$19</f>
        <v>10142.423502909091</v>
      </c>
      <c r="W72" s="31">
        <f>'Cena na poramnuvanje'!W72*'Sreden kurs'!$D$19</f>
        <v>10959.050051724138</v>
      </c>
      <c r="X72" s="31">
        <f>'Cena na poramnuvanje'!X72*'Sreden kurs'!$D$19</f>
        <v>11065.451798298298</v>
      </c>
      <c r="Y72" s="31">
        <f>'Cena na poramnuvanje'!Y72*'Sreden kurs'!$D$19</f>
        <v>10273.148386339235</v>
      </c>
      <c r="Z72" s="31">
        <f>'Cena na poramnuvanje'!Z72*'Sreden kurs'!$D$19</f>
        <v>10262.123104857143</v>
      </c>
      <c r="AA72" s="32">
        <f>'Cena na poramnuvanje'!AA72*'Sreden kurs'!$D$19</f>
        <v>7834.6472039999999</v>
      </c>
    </row>
    <row r="73" spans="2:27" x14ac:dyDescent="0.25">
      <c r="B73" s="75"/>
      <c r="C73" s="6" t="s">
        <v>27</v>
      </c>
      <c r="D73" s="31">
        <f>'Cena na poramnuvanje'!D73*'Sreden kurs'!$D$19</f>
        <v>0</v>
      </c>
      <c r="E73" s="31">
        <f>'Cena na poramnuvanje'!E73*'Sreden kurs'!$D$19</f>
        <v>0</v>
      </c>
      <c r="F73" s="31">
        <f>'Cena na poramnuvanje'!F73*'Sreden kurs'!$D$19</f>
        <v>0</v>
      </c>
      <c r="G73" s="31">
        <f>'Cena na poramnuvanje'!G73*'Sreden kurs'!$D$19</f>
        <v>0</v>
      </c>
      <c r="H73" s="31">
        <f>'Cena na poramnuvanje'!H73*'Sreden kurs'!$D$19</f>
        <v>0</v>
      </c>
      <c r="I73" s="31">
        <f>'Cena na poramnuvanje'!I73*'Sreden kurs'!$D$19</f>
        <v>0</v>
      </c>
      <c r="J73" s="31">
        <f>'Cena na poramnuvanje'!J73*'Sreden kurs'!$D$19</f>
        <v>0</v>
      </c>
      <c r="K73" s="31">
        <f>'Cena na poramnuvanje'!K73*'Sreden kurs'!$D$19</f>
        <v>0</v>
      </c>
      <c r="L73" s="31">
        <f>'Cena na poramnuvanje'!L73*'Sreden kurs'!$D$19</f>
        <v>0</v>
      </c>
      <c r="M73" s="31">
        <f>'Cena na poramnuvanje'!M73*'Sreden kurs'!$D$19</f>
        <v>0</v>
      </c>
      <c r="N73" s="31">
        <f>'Cena na poramnuvanje'!N73*'Sreden kurs'!$D$19</f>
        <v>0</v>
      </c>
      <c r="O73" s="31">
        <f>'Cena na poramnuvanje'!O73*'Sreden kurs'!$D$19</f>
        <v>0</v>
      </c>
      <c r="P73" s="31">
        <f>'Cena na poramnuvanje'!P73*'Sreden kurs'!$D$19</f>
        <v>0</v>
      </c>
      <c r="Q73" s="31">
        <f>'Cena na poramnuvanje'!Q73*'Sreden kurs'!$D$19</f>
        <v>0</v>
      </c>
      <c r="R73" s="31">
        <f>'Cena na poramnuvanje'!R73*'Sreden kurs'!$D$19</f>
        <v>0</v>
      </c>
      <c r="S73" s="31">
        <f>'Cena na poramnuvanje'!S73*'Sreden kurs'!$D$19</f>
        <v>3851.3567109999999</v>
      </c>
      <c r="T73" s="31">
        <f>'Cena na poramnuvanje'!T73*'Sreden kurs'!$D$19</f>
        <v>0</v>
      </c>
      <c r="U73" s="31">
        <f>'Cena na poramnuvanje'!U73*'Sreden kurs'!$D$19</f>
        <v>0</v>
      </c>
      <c r="V73" s="31">
        <f>'Cena na poramnuvanje'!V73*'Sreden kurs'!$D$19</f>
        <v>0</v>
      </c>
      <c r="W73" s="31">
        <f>'Cena na poramnuvanje'!W73*'Sreden kurs'!$D$19</f>
        <v>0</v>
      </c>
      <c r="X73" s="31">
        <f>'Cena na poramnuvanje'!X73*'Sreden kurs'!$D$19</f>
        <v>0</v>
      </c>
      <c r="Y73" s="31">
        <f>'Cena na poramnuvanje'!Y73*'Sreden kurs'!$D$19</f>
        <v>0</v>
      </c>
      <c r="Z73" s="31">
        <f>'Cena na poramnuvanje'!Z73*'Sreden kurs'!$D$19</f>
        <v>0</v>
      </c>
      <c r="AA73" s="32">
        <f>'Cena na poramnuvanje'!AA73*'Sreden kurs'!$D$19</f>
        <v>0</v>
      </c>
    </row>
    <row r="74" spans="2:27" x14ac:dyDescent="0.25">
      <c r="B74" s="75"/>
      <c r="C74" s="6" t="s">
        <v>28</v>
      </c>
      <c r="D74" s="31">
        <f>'Cena na poramnuvanje'!D74*'Sreden kurs'!$D$19</f>
        <v>0</v>
      </c>
      <c r="E74" s="31">
        <f>'Cena na poramnuvanje'!E74*'Sreden kurs'!$D$19</f>
        <v>0</v>
      </c>
      <c r="F74" s="31">
        <f>'Cena na poramnuvanje'!F74*'Sreden kurs'!$D$19</f>
        <v>0</v>
      </c>
      <c r="G74" s="31">
        <f>'Cena na poramnuvanje'!G74*'Sreden kurs'!$D$19</f>
        <v>0</v>
      </c>
      <c r="H74" s="31">
        <f>'Cena na poramnuvanje'!H74*'Sreden kurs'!$D$19</f>
        <v>0</v>
      </c>
      <c r="I74" s="31">
        <f>'Cena na poramnuvanje'!I74*'Sreden kurs'!$D$19</f>
        <v>0</v>
      </c>
      <c r="J74" s="31">
        <f>'Cena na poramnuvanje'!J74*'Sreden kurs'!$D$19</f>
        <v>0</v>
      </c>
      <c r="K74" s="31">
        <f>'Cena na poramnuvanje'!K74*'Sreden kurs'!$D$19</f>
        <v>0</v>
      </c>
      <c r="L74" s="31">
        <f>'Cena na poramnuvanje'!L74*'Sreden kurs'!$D$19</f>
        <v>0</v>
      </c>
      <c r="M74" s="31">
        <f>'Cena na poramnuvanje'!M74*'Sreden kurs'!$D$19</f>
        <v>0</v>
      </c>
      <c r="N74" s="31">
        <f>'Cena na poramnuvanje'!N74*'Sreden kurs'!$D$19</f>
        <v>0</v>
      </c>
      <c r="O74" s="31">
        <f>'Cena na poramnuvanje'!O74*'Sreden kurs'!$D$19</f>
        <v>0</v>
      </c>
      <c r="P74" s="31">
        <f>'Cena na poramnuvanje'!P74*'Sreden kurs'!$D$19</f>
        <v>0</v>
      </c>
      <c r="Q74" s="31">
        <f>'Cena na poramnuvanje'!Q74*'Sreden kurs'!$D$19</f>
        <v>0</v>
      </c>
      <c r="R74" s="31">
        <f>'Cena na poramnuvanje'!R74*'Sreden kurs'!$D$19</f>
        <v>0</v>
      </c>
      <c r="S74" s="31">
        <f>'Cena na poramnuvanje'!S74*'Sreden kurs'!$D$19</f>
        <v>0</v>
      </c>
      <c r="T74" s="31">
        <f>'Cena na poramnuvanje'!T74*'Sreden kurs'!$D$19</f>
        <v>0</v>
      </c>
      <c r="U74" s="31">
        <f>'Cena na poramnuvanje'!U74*'Sreden kurs'!$D$19</f>
        <v>0</v>
      </c>
      <c r="V74" s="31">
        <f>'Cena na poramnuvanje'!V74*'Sreden kurs'!$D$19</f>
        <v>0</v>
      </c>
      <c r="W74" s="31">
        <f>'Cena na poramnuvanje'!W74*'Sreden kurs'!$D$19</f>
        <v>0</v>
      </c>
      <c r="X74" s="31">
        <f>'Cena na poramnuvanje'!X74*'Sreden kurs'!$D$19</f>
        <v>0</v>
      </c>
      <c r="Y74" s="31">
        <f>'Cena na poramnuvanje'!Y74*'Sreden kurs'!$D$19</f>
        <v>0</v>
      </c>
      <c r="Z74" s="31">
        <f>'Cena na poramnuvanje'!Z74*'Sreden kurs'!$D$19</f>
        <v>0</v>
      </c>
      <c r="AA74" s="32">
        <f>'Cena na poramnuvanje'!AA74*'Sreden kurs'!$D$19</f>
        <v>0</v>
      </c>
    </row>
    <row r="75" spans="2:27" ht="15.75" thickBot="1" x14ac:dyDescent="0.3">
      <c r="B75" s="76"/>
      <c r="C75" s="9" t="s">
        <v>29</v>
      </c>
      <c r="D75" s="33">
        <f>'Cena na poramnuvanje'!D75*'Sreden kurs'!$D$19</f>
        <v>0</v>
      </c>
      <c r="E75" s="33">
        <f>'Cena na poramnuvanje'!E75*'Sreden kurs'!$D$19</f>
        <v>0</v>
      </c>
      <c r="F75" s="33">
        <f>'Cena na poramnuvanje'!F75*'Sreden kurs'!$D$19</f>
        <v>0</v>
      </c>
      <c r="G75" s="33">
        <f>'Cena na poramnuvanje'!G75*'Sreden kurs'!$D$19</f>
        <v>0</v>
      </c>
      <c r="H75" s="33">
        <f>'Cena na poramnuvanje'!H75*'Sreden kurs'!$D$19</f>
        <v>0</v>
      </c>
      <c r="I75" s="33">
        <f>'Cena na poramnuvanje'!I75*'Sreden kurs'!$D$19</f>
        <v>0</v>
      </c>
      <c r="J75" s="33">
        <f>'Cena na poramnuvanje'!J75*'Sreden kurs'!$D$19</f>
        <v>0</v>
      </c>
      <c r="K75" s="33">
        <f>'Cena na poramnuvanje'!K75*'Sreden kurs'!$D$19</f>
        <v>0</v>
      </c>
      <c r="L75" s="33">
        <f>'Cena na poramnuvanje'!L75*'Sreden kurs'!$D$19</f>
        <v>0</v>
      </c>
      <c r="M75" s="33">
        <f>'Cena na poramnuvanje'!M75*'Sreden kurs'!$D$19</f>
        <v>0</v>
      </c>
      <c r="N75" s="33">
        <f>'Cena na poramnuvanje'!N75*'Sreden kurs'!$D$19</f>
        <v>0</v>
      </c>
      <c r="O75" s="33">
        <f>'Cena na poramnuvanje'!O75*'Sreden kurs'!$D$19</f>
        <v>0</v>
      </c>
      <c r="P75" s="33">
        <f>'Cena na poramnuvanje'!P75*'Sreden kurs'!$D$19</f>
        <v>0</v>
      </c>
      <c r="Q75" s="33">
        <f>'Cena na poramnuvanje'!Q75*'Sreden kurs'!$D$19</f>
        <v>0</v>
      </c>
      <c r="R75" s="33">
        <f>'Cena na poramnuvanje'!R75*'Sreden kurs'!$D$19</f>
        <v>0</v>
      </c>
      <c r="S75" s="33">
        <f>'Cena na poramnuvanje'!S75*'Sreden kurs'!$D$19</f>
        <v>0</v>
      </c>
      <c r="T75" s="33">
        <f>'Cena na poramnuvanje'!T75*'Sreden kurs'!$D$19</f>
        <v>0</v>
      </c>
      <c r="U75" s="33">
        <f>'Cena na poramnuvanje'!U75*'Sreden kurs'!$D$19</f>
        <v>0</v>
      </c>
      <c r="V75" s="33">
        <f>'Cena na poramnuvanje'!V75*'Sreden kurs'!$D$19</f>
        <v>0</v>
      </c>
      <c r="W75" s="33">
        <f>'Cena na poramnuvanje'!W75*'Sreden kurs'!$D$19</f>
        <v>0</v>
      </c>
      <c r="X75" s="33">
        <f>'Cena na poramnuvanje'!X75*'Sreden kurs'!$D$19</f>
        <v>0</v>
      </c>
      <c r="Y75" s="33">
        <f>'Cena na poramnuvanje'!Y75*'Sreden kurs'!$D$19</f>
        <v>0</v>
      </c>
      <c r="Z75" s="33">
        <f>'Cena na poramnuvanje'!Z75*'Sreden kurs'!$D$19</f>
        <v>0</v>
      </c>
      <c r="AA75" s="34">
        <f>'Cena na poramnuvanje'!AA75*'Sreden kurs'!$D$19</f>
        <v>0</v>
      </c>
    </row>
    <row r="76" spans="2:27" ht="15.75" thickTop="1" x14ac:dyDescent="0.25">
      <c r="B76" s="74" t="str">
        <f>'Cena na poramnuvanje'!B76:B79</f>
        <v>19.09.2021</v>
      </c>
      <c r="C76" s="6" t="s">
        <v>26</v>
      </c>
      <c r="D76" s="31">
        <f>'Cena na poramnuvanje'!D76*'Sreden kurs'!$D$20</f>
        <v>6689.7825630000007</v>
      </c>
      <c r="E76" s="31">
        <f>'Cena na poramnuvanje'!E76*'Sreden kurs'!$D$20</f>
        <v>6486.8837310357148</v>
      </c>
      <c r="F76" s="31">
        <f>'Cena na poramnuvanje'!F76*'Sreden kurs'!$D$20</f>
        <v>6251.1335634999996</v>
      </c>
      <c r="G76" s="31">
        <f>'Cena na poramnuvanje'!G76*'Sreden kurs'!$D$20</f>
        <v>0</v>
      </c>
      <c r="H76" s="31">
        <f>'Cena na poramnuvanje'!H76*'Sreden kurs'!$D$20</f>
        <v>0</v>
      </c>
      <c r="I76" s="31">
        <f>'Cena na poramnuvanje'!I76*'Sreden kurs'!$D$20</f>
        <v>0</v>
      </c>
      <c r="J76" s="31">
        <f>'Cena na poramnuvanje'!J76*'Sreden kurs'!$D$20</f>
        <v>6155.2657920000001</v>
      </c>
      <c r="K76" s="31">
        <f>'Cena na poramnuvanje'!K76*'Sreden kurs'!$D$20</f>
        <v>6221.2326830000002</v>
      </c>
      <c r="L76" s="31">
        <f>'Cena na poramnuvanje'!L76*'Sreden kurs'!$D$20</f>
        <v>6641.6093150266579</v>
      </c>
      <c r="M76" s="31">
        <f>'Cena na poramnuvanje'!M76*'Sreden kurs'!$D$20</f>
        <v>6818.2950134709899</v>
      </c>
      <c r="N76" s="31">
        <f>'Cena na poramnuvanje'!N76*'Sreden kurs'!$D$20</f>
        <v>6531.9793689608541</v>
      </c>
      <c r="O76" s="31">
        <f>'Cena na poramnuvanje'!O76*'Sreden kurs'!$D$20</f>
        <v>6612.9601914016284</v>
      </c>
      <c r="P76" s="31">
        <f>'Cena na poramnuvanje'!P76*'Sreden kurs'!$D$20</f>
        <v>6787.4109897239268</v>
      </c>
      <c r="Q76" s="31">
        <f>'Cena na poramnuvanje'!Q76*'Sreden kurs'!$D$20</f>
        <v>6484.2633258794694</v>
      </c>
      <c r="R76" s="31">
        <f>'Cena na poramnuvanje'!R76*'Sreden kurs'!$D$20</f>
        <v>6046.756878678495</v>
      </c>
      <c r="S76" s="31">
        <f>'Cena na poramnuvanje'!S76*'Sreden kurs'!$D$20</f>
        <v>6417.4264845631869</v>
      </c>
      <c r="T76" s="31">
        <f>'Cena na poramnuvanje'!T76*'Sreden kurs'!$D$20</f>
        <v>6888.1568486357619</v>
      </c>
      <c r="U76" s="31">
        <f>'Cena na poramnuvanje'!U76*'Sreden kurs'!$D$20</f>
        <v>9399.5472079589945</v>
      </c>
      <c r="V76" s="31">
        <f>'Cena na poramnuvanje'!V76*'Sreden kurs'!$D$20</f>
        <v>10468.292130789736</v>
      </c>
      <c r="W76" s="31">
        <f>'Cena na poramnuvanje'!W76*'Sreden kurs'!$D$20</f>
        <v>10461.009921493138</v>
      </c>
      <c r="X76" s="31">
        <f>'Cena na poramnuvanje'!X76*'Sreden kurs'!$D$20</f>
        <v>10455.240119959677</v>
      </c>
      <c r="Y76" s="31">
        <f>'Cena na poramnuvanje'!Y76*'Sreden kurs'!$D$20</f>
        <v>10369.277957869423</v>
      </c>
      <c r="Z76" s="31">
        <f>'Cena na poramnuvanje'!Z76*'Sreden kurs'!$D$20</f>
        <v>9524.1527684549255</v>
      </c>
      <c r="AA76" s="32">
        <f>'Cena na poramnuvanje'!AA76*'Sreden kurs'!$D$20</f>
        <v>8899.1185497999977</v>
      </c>
    </row>
    <row r="77" spans="2:27" x14ac:dyDescent="0.25">
      <c r="B77" s="75"/>
      <c r="C77" s="6" t="s">
        <v>27</v>
      </c>
      <c r="D77" s="31">
        <f>'Cena na poramnuvanje'!D77*'Sreden kurs'!$D$20</f>
        <v>0</v>
      </c>
      <c r="E77" s="31">
        <f>'Cena na poramnuvanje'!E77*'Sreden kurs'!$D$20</f>
        <v>0</v>
      </c>
      <c r="F77" s="31">
        <f>'Cena na poramnuvanje'!F77*'Sreden kurs'!$D$20</f>
        <v>0</v>
      </c>
      <c r="G77" s="31">
        <f>'Cena na poramnuvanje'!G77*'Sreden kurs'!$D$20</f>
        <v>0</v>
      </c>
      <c r="H77" s="31">
        <f>'Cena na poramnuvanje'!H77*'Sreden kurs'!$D$20</f>
        <v>0</v>
      </c>
      <c r="I77" s="31">
        <f>'Cena na poramnuvanje'!I77*'Sreden kurs'!$D$20</f>
        <v>0</v>
      </c>
      <c r="J77" s="31">
        <f>'Cena na poramnuvanje'!J77*'Sreden kurs'!$D$20</f>
        <v>0</v>
      </c>
      <c r="K77" s="31">
        <f>'Cena na poramnuvanje'!K77*'Sreden kurs'!$D$20</f>
        <v>0</v>
      </c>
      <c r="L77" s="31">
        <f>'Cena na poramnuvanje'!L77*'Sreden kurs'!$D$20</f>
        <v>0</v>
      </c>
      <c r="M77" s="31">
        <f>'Cena na poramnuvanje'!M77*'Sreden kurs'!$D$20</f>
        <v>0</v>
      </c>
      <c r="N77" s="31">
        <f>'Cena na poramnuvanje'!N77*'Sreden kurs'!$D$20</f>
        <v>0</v>
      </c>
      <c r="O77" s="31">
        <f>'Cena na poramnuvanje'!O77*'Sreden kurs'!$D$20</f>
        <v>0</v>
      </c>
      <c r="P77" s="31">
        <f>'Cena na poramnuvanje'!P77*'Sreden kurs'!$D$20</f>
        <v>0</v>
      </c>
      <c r="Q77" s="31">
        <f>'Cena na poramnuvanje'!Q77*'Sreden kurs'!$D$20</f>
        <v>0</v>
      </c>
      <c r="R77" s="31">
        <f>'Cena na poramnuvanje'!R77*'Sreden kurs'!$D$20</f>
        <v>0</v>
      </c>
      <c r="S77" s="31">
        <f>'Cena na poramnuvanje'!S77*'Sreden kurs'!$D$20</f>
        <v>0</v>
      </c>
      <c r="T77" s="31">
        <f>'Cena na poramnuvanje'!T77*'Sreden kurs'!$D$20</f>
        <v>0</v>
      </c>
      <c r="U77" s="31">
        <f>'Cena na poramnuvanje'!U77*'Sreden kurs'!$D$20</f>
        <v>0</v>
      </c>
      <c r="V77" s="31">
        <f>'Cena na poramnuvanje'!V77*'Sreden kurs'!$D$20</f>
        <v>0</v>
      </c>
      <c r="W77" s="31">
        <f>'Cena na poramnuvanje'!W77*'Sreden kurs'!$D$20</f>
        <v>0</v>
      </c>
      <c r="X77" s="31">
        <f>'Cena na poramnuvanje'!X77*'Sreden kurs'!$D$20</f>
        <v>0</v>
      </c>
      <c r="Y77" s="31">
        <f>'Cena na poramnuvanje'!Y77*'Sreden kurs'!$D$20</f>
        <v>0</v>
      </c>
      <c r="Z77" s="31">
        <f>'Cena na poramnuvanje'!Z77*'Sreden kurs'!$D$20</f>
        <v>0</v>
      </c>
      <c r="AA77" s="32">
        <f>'Cena na poramnuvanje'!AA77*'Sreden kurs'!$D$20</f>
        <v>0</v>
      </c>
    </row>
    <row r="78" spans="2:27" ht="24" customHeight="1" x14ac:dyDescent="0.25">
      <c r="B78" s="75"/>
      <c r="C78" s="6" t="s">
        <v>28</v>
      </c>
      <c r="D78" s="31">
        <f>'Cena na poramnuvanje'!D78*'Sreden kurs'!$D$20</f>
        <v>0</v>
      </c>
      <c r="E78" s="31">
        <f>'Cena na poramnuvanje'!E78*'Sreden kurs'!$D$20</f>
        <v>0</v>
      </c>
      <c r="F78" s="31">
        <f>'Cena na poramnuvanje'!F78*'Sreden kurs'!$D$20</f>
        <v>0</v>
      </c>
      <c r="G78" s="31">
        <f>'Cena na poramnuvanje'!G78*'Sreden kurs'!$D$20</f>
        <v>2374.8080760000003</v>
      </c>
      <c r="H78" s="31">
        <f>'Cena na poramnuvanje'!H78*'Sreden kurs'!$D$20</f>
        <v>2244.7238329999996</v>
      </c>
      <c r="I78" s="31">
        <f>'Cena na poramnuvanje'!I78*'Sreden kurs'!$D$20</f>
        <v>2336.5842699999998</v>
      </c>
      <c r="J78" s="31">
        <f>'Cena na poramnuvanje'!J78*'Sreden kurs'!$D$20</f>
        <v>0</v>
      </c>
      <c r="K78" s="31">
        <f>'Cena na poramnuvanje'!K78*'Sreden kurs'!$D$20</f>
        <v>0</v>
      </c>
      <c r="L78" s="31">
        <f>'Cena na poramnuvanje'!L78*'Sreden kurs'!$D$20</f>
        <v>0</v>
      </c>
      <c r="M78" s="31">
        <f>'Cena na poramnuvanje'!M78*'Sreden kurs'!$D$20</f>
        <v>0</v>
      </c>
      <c r="N78" s="31">
        <f>'Cena na poramnuvanje'!N78*'Sreden kurs'!$D$20</f>
        <v>0</v>
      </c>
      <c r="O78" s="31">
        <f>'Cena na poramnuvanje'!O78*'Sreden kurs'!$D$20</f>
        <v>0</v>
      </c>
      <c r="P78" s="31">
        <f>'Cena na poramnuvanje'!P78*'Sreden kurs'!$D$20</f>
        <v>0</v>
      </c>
      <c r="Q78" s="31">
        <f>'Cena na poramnuvanje'!Q78*'Sreden kurs'!$D$20</f>
        <v>0</v>
      </c>
      <c r="R78" s="31">
        <f>'Cena na poramnuvanje'!R78*'Sreden kurs'!$D$20</f>
        <v>0</v>
      </c>
      <c r="S78" s="31">
        <f>'Cena na poramnuvanje'!S78*'Sreden kurs'!$D$20</f>
        <v>0</v>
      </c>
      <c r="T78" s="31">
        <f>'Cena na poramnuvanje'!T78*'Sreden kurs'!$D$20</f>
        <v>0</v>
      </c>
      <c r="U78" s="31">
        <f>'Cena na poramnuvanje'!U78*'Sreden kurs'!$D$20</f>
        <v>0</v>
      </c>
      <c r="V78" s="31">
        <f>'Cena na poramnuvanje'!V78*'Sreden kurs'!$D$20</f>
        <v>0</v>
      </c>
      <c r="W78" s="31">
        <f>'Cena na poramnuvanje'!W78*'Sreden kurs'!$D$20</f>
        <v>0</v>
      </c>
      <c r="X78" s="31">
        <f>'Cena na poramnuvanje'!X78*'Sreden kurs'!$D$20</f>
        <v>0</v>
      </c>
      <c r="Y78" s="31">
        <f>'Cena na poramnuvanje'!Y78*'Sreden kurs'!$D$20</f>
        <v>0</v>
      </c>
      <c r="Z78" s="31">
        <f>'Cena na poramnuvanje'!Z78*'Sreden kurs'!$D$20</f>
        <v>0</v>
      </c>
      <c r="AA78" s="32">
        <f>'Cena na poramnuvanje'!AA78*'Sreden kurs'!$D$20</f>
        <v>0</v>
      </c>
    </row>
    <row r="79" spans="2:27" ht="15.75" thickBot="1" x14ac:dyDescent="0.3">
      <c r="B79" s="76"/>
      <c r="C79" s="9" t="s">
        <v>29</v>
      </c>
      <c r="D79" s="33">
        <f>'Cena na poramnuvanje'!D79*'Sreden kurs'!$D$20</f>
        <v>0</v>
      </c>
      <c r="E79" s="33">
        <f>'Cena na poramnuvanje'!E79*'Sreden kurs'!$D$20</f>
        <v>0</v>
      </c>
      <c r="F79" s="33">
        <f>'Cena na poramnuvanje'!F79*'Sreden kurs'!$D$20</f>
        <v>0</v>
      </c>
      <c r="G79" s="33">
        <f>'Cena na poramnuvanje'!G79*'Sreden kurs'!$D$20</f>
        <v>7124.4242279999999</v>
      </c>
      <c r="H79" s="33">
        <f>'Cena na poramnuvanje'!H79*'Sreden kurs'!$D$20</f>
        <v>6734.171499</v>
      </c>
      <c r="I79" s="33">
        <f>'Cena na poramnuvanje'!I79*'Sreden kurs'!$D$20</f>
        <v>7009.136297</v>
      </c>
      <c r="J79" s="33">
        <f>'Cena na poramnuvanje'!J79*'Sreden kurs'!$D$20</f>
        <v>0</v>
      </c>
      <c r="K79" s="33">
        <f>'Cena na poramnuvanje'!K79*'Sreden kurs'!$D$20</f>
        <v>0</v>
      </c>
      <c r="L79" s="33">
        <f>'Cena na poramnuvanje'!L79*'Sreden kurs'!$D$20</f>
        <v>0</v>
      </c>
      <c r="M79" s="33">
        <f>'Cena na poramnuvanje'!M79*'Sreden kurs'!$D$20</f>
        <v>0</v>
      </c>
      <c r="N79" s="33">
        <f>'Cena na poramnuvanje'!N79*'Sreden kurs'!$D$20</f>
        <v>0</v>
      </c>
      <c r="O79" s="33">
        <f>'Cena na poramnuvanje'!O79*'Sreden kurs'!$D$20</f>
        <v>0</v>
      </c>
      <c r="P79" s="33">
        <f>'Cena na poramnuvanje'!P79*'Sreden kurs'!$D$20</f>
        <v>0</v>
      </c>
      <c r="Q79" s="33">
        <f>'Cena na poramnuvanje'!Q79*'Sreden kurs'!$D$20</f>
        <v>0</v>
      </c>
      <c r="R79" s="33">
        <f>'Cena na poramnuvanje'!R79*'Sreden kurs'!$D$20</f>
        <v>0</v>
      </c>
      <c r="S79" s="33">
        <f>'Cena na poramnuvanje'!S79*'Sreden kurs'!$D$20</f>
        <v>0</v>
      </c>
      <c r="T79" s="33">
        <f>'Cena na poramnuvanje'!T79*'Sreden kurs'!$D$20</f>
        <v>0</v>
      </c>
      <c r="U79" s="33">
        <f>'Cena na poramnuvanje'!U79*'Sreden kurs'!$D$20</f>
        <v>0</v>
      </c>
      <c r="V79" s="33">
        <f>'Cena na poramnuvanje'!V79*'Sreden kurs'!$D$20</f>
        <v>0</v>
      </c>
      <c r="W79" s="33">
        <f>'Cena na poramnuvanje'!W79*'Sreden kurs'!$D$20</f>
        <v>0</v>
      </c>
      <c r="X79" s="33">
        <f>'Cena na poramnuvanje'!X79*'Sreden kurs'!$D$20</f>
        <v>0</v>
      </c>
      <c r="Y79" s="33">
        <f>'Cena na poramnuvanje'!Y79*'Sreden kurs'!$D$20</f>
        <v>0</v>
      </c>
      <c r="Z79" s="33">
        <f>'Cena na poramnuvanje'!Z79*'Sreden kurs'!$D$20</f>
        <v>0</v>
      </c>
      <c r="AA79" s="34">
        <f>'Cena na poramnuvanje'!AA79*'Sreden kurs'!$D$20</f>
        <v>0</v>
      </c>
    </row>
    <row r="80" spans="2:27" ht="15.75" thickTop="1" x14ac:dyDescent="0.25">
      <c r="B80" s="74" t="str">
        <f>'Cena na poramnuvanje'!B80:B83</f>
        <v>20.09.2021</v>
      </c>
      <c r="C80" s="6" t="s">
        <v>26</v>
      </c>
      <c r="D80" s="31">
        <f>'Cena na poramnuvanje'!D80*'Sreden kurs'!$D$21</f>
        <v>8183.5935619999991</v>
      </c>
      <c r="E80" s="31">
        <f>'Cena na poramnuvanje'!E80*'Sreden kurs'!$D$21</f>
        <v>7697.1648049999994</v>
      </c>
      <c r="F80" s="31">
        <f>'Cena na poramnuvanje'!F80*'Sreden kurs'!$D$21</f>
        <v>7913.5608680000005</v>
      </c>
      <c r="G80" s="31">
        <f>'Cena na poramnuvanje'!G80*'Sreden kurs'!$D$21</f>
        <v>0</v>
      </c>
      <c r="H80" s="31">
        <f>'Cena na poramnuvanje'!H80*'Sreden kurs'!$D$21</f>
        <v>0</v>
      </c>
      <c r="I80" s="31">
        <f>'Cena na poramnuvanje'!I80*'Sreden kurs'!$D$21</f>
        <v>0</v>
      </c>
      <c r="J80" s="31">
        <f>'Cena na poramnuvanje'!J80*'Sreden kurs'!$D$21</f>
        <v>10158.199664724138</v>
      </c>
      <c r="K80" s="31">
        <f>'Cena na poramnuvanje'!K80*'Sreden kurs'!$D$21</f>
        <v>10159.723231333333</v>
      </c>
      <c r="L80" s="31">
        <f>'Cena na poramnuvanje'!L80*'Sreden kurs'!$D$21</f>
        <v>10161.915277555556</v>
      </c>
      <c r="M80" s="31">
        <f>'Cena na poramnuvanje'!M80*'Sreden kurs'!$D$21</f>
        <v>10161.915277555556</v>
      </c>
      <c r="N80" s="31">
        <f>'Cena na poramnuvanje'!N80*'Sreden kurs'!$D$21</f>
        <v>10159.958093428571</v>
      </c>
      <c r="O80" s="31">
        <f>'Cena na poramnuvanje'!O80*'Sreden kurs'!$D$21</f>
        <v>10160.901806065442</v>
      </c>
      <c r="P80" s="31">
        <f>'Cena na poramnuvanje'!P80*'Sreden kurs'!$D$21</f>
        <v>10156.435162</v>
      </c>
      <c r="Q80" s="31">
        <f>'Cena na poramnuvanje'!Q80*'Sreden kurs'!$D$21</f>
        <v>10338.027799342466</v>
      </c>
      <c r="R80" s="31">
        <f>'Cena na poramnuvanje'!R80*'Sreden kurs'!$D$21</f>
        <v>10311.315373901492</v>
      </c>
      <c r="S80" s="31">
        <f>'Cena na poramnuvanje'!S80*'Sreden kurs'!$D$21</f>
        <v>10329.646645774365</v>
      </c>
      <c r="T80" s="31">
        <f>'Cena na poramnuvanje'!T80*'Sreden kurs'!$D$21</f>
        <v>10161.915277555556</v>
      </c>
      <c r="U80" s="31">
        <f>'Cena na poramnuvanje'!U80*'Sreden kurs'!$D$21</f>
        <v>10161.915277555556</v>
      </c>
      <c r="V80" s="31">
        <f>'Cena na poramnuvanje'!V80*'Sreden kurs'!$D$21</f>
        <v>10174.233742604858</v>
      </c>
      <c r="W80" s="31">
        <f>'Cena na poramnuvanje'!W80*'Sreden kurs'!$D$21</f>
        <v>10281.434358598461</v>
      </c>
      <c r="X80" s="31">
        <f>'Cena na poramnuvanje'!X80*'Sreden kurs'!$D$21</f>
        <v>10336.80176837125</v>
      </c>
      <c r="Y80" s="31">
        <f>'Cena na poramnuvanje'!Y80*'Sreden kurs'!$D$21</f>
        <v>10174.641548775106</v>
      </c>
      <c r="Z80" s="31">
        <f>'Cena na poramnuvanje'!Z80*'Sreden kurs'!$D$21</f>
        <v>10177.084610645799</v>
      </c>
      <c r="AA80" s="32">
        <f>'Cena na poramnuvanje'!AA80*'Sreden kurs'!$D$21</f>
        <v>10161.915277555556</v>
      </c>
    </row>
    <row r="81" spans="2:27" x14ac:dyDescent="0.25">
      <c r="B81" s="75"/>
      <c r="C81" s="6" t="s">
        <v>27</v>
      </c>
      <c r="D81" s="31">
        <f>'Cena na poramnuvanje'!D81*'Sreden kurs'!$D$21</f>
        <v>0</v>
      </c>
      <c r="E81" s="31">
        <f>'Cena na poramnuvanje'!E81*'Sreden kurs'!$D$21</f>
        <v>0</v>
      </c>
      <c r="F81" s="31">
        <f>'Cena na poramnuvanje'!F81*'Sreden kurs'!$D$21</f>
        <v>0</v>
      </c>
      <c r="G81" s="31">
        <f>'Cena na poramnuvanje'!G81*'Sreden kurs'!$D$21</f>
        <v>0</v>
      </c>
      <c r="H81" s="31">
        <f>'Cena na poramnuvanje'!H81*'Sreden kurs'!$D$21</f>
        <v>0</v>
      </c>
      <c r="I81" s="31">
        <f>'Cena na poramnuvanje'!I81*'Sreden kurs'!$D$21</f>
        <v>0</v>
      </c>
      <c r="J81" s="31">
        <f>'Cena na poramnuvanje'!J81*'Sreden kurs'!$D$21</f>
        <v>0</v>
      </c>
      <c r="K81" s="31">
        <f>'Cena na poramnuvanje'!K81*'Sreden kurs'!$D$21</f>
        <v>0</v>
      </c>
      <c r="L81" s="31">
        <f>'Cena na poramnuvanje'!L81*'Sreden kurs'!$D$21</f>
        <v>0</v>
      </c>
      <c r="M81" s="31">
        <f>'Cena na poramnuvanje'!M81*'Sreden kurs'!$D$21</f>
        <v>0</v>
      </c>
      <c r="N81" s="31">
        <f>'Cena na poramnuvanje'!N81*'Sreden kurs'!$D$21</f>
        <v>0</v>
      </c>
      <c r="O81" s="31">
        <f>'Cena na poramnuvanje'!O81*'Sreden kurs'!$D$21</f>
        <v>0</v>
      </c>
      <c r="P81" s="31">
        <f>'Cena na poramnuvanje'!P81*'Sreden kurs'!$D$21</f>
        <v>0</v>
      </c>
      <c r="Q81" s="31">
        <f>'Cena na poramnuvanje'!Q81*'Sreden kurs'!$D$21</f>
        <v>0</v>
      </c>
      <c r="R81" s="31">
        <f>'Cena na poramnuvanje'!R81*'Sreden kurs'!$D$21</f>
        <v>0</v>
      </c>
      <c r="S81" s="31">
        <f>'Cena na poramnuvanje'!S81*'Sreden kurs'!$D$21</f>
        <v>0</v>
      </c>
      <c r="T81" s="31">
        <f>'Cena na poramnuvanje'!T81*'Sreden kurs'!$D$21</f>
        <v>0</v>
      </c>
      <c r="U81" s="31">
        <f>'Cena na poramnuvanje'!U81*'Sreden kurs'!$D$21</f>
        <v>0</v>
      </c>
      <c r="V81" s="31">
        <f>'Cena na poramnuvanje'!V81*'Sreden kurs'!$D$21</f>
        <v>0</v>
      </c>
      <c r="W81" s="31">
        <f>'Cena na poramnuvanje'!W81*'Sreden kurs'!$D$21</f>
        <v>0</v>
      </c>
      <c r="X81" s="31">
        <f>'Cena na poramnuvanje'!X81*'Sreden kurs'!$D$21</f>
        <v>0</v>
      </c>
      <c r="Y81" s="31">
        <f>'Cena na poramnuvanje'!Y81*'Sreden kurs'!$D$21</f>
        <v>0</v>
      </c>
      <c r="Z81" s="31">
        <f>'Cena na poramnuvanje'!Z81*'Sreden kurs'!$D$21</f>
        <v>0</v>
      </c>
      <c r="AA81" s="32">
        <f>'Cena na poramnuvanje'!AA81*'Sreden kurs'!$D$21</f>
        <v>0</v>
      </c>
    </row>
    <row r="82" spans="2:27" x14ac:dyDescent="0.25">
      <c r="B82" s="75"/>
      <c r="C82" s="6" t="s">
        <v>28</v>
      </c>
      <c r="D82" s="31">
        <f>'Cena na poramnuvanje'!D82*'Sreden kurs'!$D$21</f>
        <v>0</v>
      </c>
      <c r="E82" s="31">
        <f>'Cena na poramnuvanje'!E82*'Sreden kurs'!$D$21</f>
        <v>0</v>
      </c>
      <c r="F82" s="31">
        <f>'Cena na poramnuvanje'!F82*'Sreden kurs'!$D$21</f>
        <v>0</v>
      </c>
      <c r="G82" s="31">
        <f>'Cena na poramnuvanje'!G82*'Sreden kurs'!$D$21</f>
        <v>3038.1760640000002</v>
      </c>
      <c r="H82" s="31">
        <f>'Cena na poramnuvanje'!H82*'Sreden kurs'!$D$21</f>
        <v>2893.912022</v>
      </c>
      <c r="I82" s="31">
        <f>'Cena na poramnuvanje'!I82*'Sreden kurs'!$D$21</f>
        <v>3643.5918299999998</v>
      </c>
      <c r="J82" s="31">
        <f>'Cena na poramnuvanje'!J82*'Sreden kurs'!$D$21</f>
        <v>0</v>
      </c>
      <c r="K82" s="31">
        <f>'Cena na poramnuvanje'!K82*'Sreden kurs'!$D$21</f>
        <v>0</v>
      </c>
      <c r="L82" s="31">
        <f>'Cena na poramnuvanje'!L82*'Sreden kurs'!$D$21</f>
        <v>0</v>
      </c>
      <c r="M82" s="31">
        <f>'Cena na poramnuvanje'!M82*'Sreden kurs'!$D$21</f>
        <v>0</v>
      </c>
      <c r="N82" s="31">
        <f>'Cena na poramnuvanje'!N82*'Sreden kurs'!$D$21</f>
        <v>0</v>
      </c>
      <c r="O82" s="31">
        <f>'Cena na poramnuvanje'!O82*'Sreden kurs'!$D$21</f>
        <v>0</v>
      </c>
      <c r="P82" s="31">
        <f>'Cena na poramnuvanje'!P82*'Sreden kurs'!$D$21</f>
        <v>0</v>
      </c>
      <c r="Q82" s="31">
        <f>'Cena na poramnuvanje'!Q82*'Sreden kurs'!$D$21</f>
        <v>0</v>
      </c>
      <c r="R82" s="31">
        <f>'Cena na poramnuvanje'!R82*'Sreden kurs'!$D$21</f>
        <v>0</v>
      </c>
      <c r="S82" s="31">
        <f>'Cena na poramnuvanje'!S82*'Sreden kurs'!$D$21</f>
        <v>0</v>
      </c>
      <c r="T82" s="31">
        <f>'Cena na poramnuvanje'!T82*'Sreden kurs'!$D$21</f>
        <v>0</v>
      </c>
      <c r="U82" s="31">
        <f>'Cena na poramnuvanje'!U82*'Sreden kurs'!$D$21</f>
        <v>0</v>
      </c>
      <c r="V82" s="31">
        <f>'Cena na poramnuvanje'!V82*'Sreden kurs'!$D$21</f>
        <v>0</v>
      </c>
      <c r="W82" s="31">
        <f>'Cena na poramnuvanje'!W82*'Sreden kurs'!$D$21</f>
        <v>0</v>
      </c>
      <c r="X82" s="31">
        <f>'Cena na poramnuvanje'!X82*'Sreden kurs'!$D$21</f>
        <v>0</v>
      </c>
      <c r="Y82" s="31">
        <f>'Cena na poramnuvanje'!Y82*'Sreden kurs'!$D$21</f>
        <v>0</v>
      </c>
      <c r="Z82" s="31">
        <f>'Cena na poramnuvanje'!Z82*'Sreden kurs'!$D$21</f>
        <v>0</v>
      </c>
      <c r="AA82" s="32">
        <f>'Cena na poramnuvanje'!AA82*'Sreden kurs'!$D$21</f>
        <v>0</v>
      </c>
    </row>
    <row r="83" spans="2:27" ht="15.75" thickBot="1" x14ac:dyDescent="0.3">
      <c r="B83" s="76"/>
      <c r="C83" s="9" t="s">
        <v>29</v>
      </c>
      <c r="D83" s="33">
        <f>'Cena na poramnuvanje'!D83*'Sreden kurs'!$D$21</f>
        <v>0</v>
      </c>
      <c r="E83" s="33">
        <f>'Cena na poramnuvanje'!E83*'Sreden kurs'!$D$21</f>
        <v>0</v>
      </c>
      <c r="F83" s="33">
        <f>'Cena na poramnuvanje'!F83*'Sreden kurs'!$D$21</f>
        <v>0</v>
      </c>
      <c r="G83" s="33">
        <f>'Cena na poramnuvanje'!G83*'Sreden kurs'!$D$21</f>
        <v>9114.5281919999998</v>
      </c>
      <c r="H83" s="33">
        <f>'Cena na poramnuvanje'!H83*'Sreden kurs'!$D$21</f>
        <v>8681.1195530000005</v>
      </c>
      <c r="I83" s="33">
        <f>'Cena na poramnuvanje'!I83*'Sreden kurs'!$D$21</f>
        <v>10930.77549</v>
      </c>
      <c r="J83" s="33">
        <f>'Cena na poramnuvanje'!J83*'Sreden kurs'!$D$21</f>
        <v>0</v>
      </c>
      <c r="K83" s="33">
        <f>'Cena na poramnuvanje'!K83*'Sreden kurs'!$D$21</f>
        <v>0</v>
      </c>
      <c r="L83" s="33">
        <f>'Cena na poramnuvanje'!L83*'Sreden kurs'!$D$21</f>
        <v>0</v>
      </c>
      <c r="M83" s="33">
        <f>'Cena na poramnuvanje'!M83*'Sreden kurs'!$D$21</f>
        <v>0</v>
      </c>
      <c r="N83" s="33">
        <f>'Cena na poramnuvanje'!N83*'Sreden kurs'!$D$21</f>
        <v>0</v>
      </c>
      <c r="O83" s="33">
        <f>'Cena na poramnuvanje'!O83*'Sreden kurs'!$D$21</f>
        <v>0</v>
      </c>
      <c r="P83" s="33">
        <f>'Cena na poramnuvanje'!P83*'Sreden kurs'!$D$21</f>
        <v>0</v>
      </c>
      <c r="Q83" s="33">
        <f>'Cena na poramnuvanje'!Q83*'Sreden kurs'!$D$21</f>
        <v>0</v>
      </c>
      <c r="R83" s="33">
        <f>'Cena na poramnuvanje'!R83*'Sreden kurs'!$D$21</f>
        <v>0</v>
      </c>
      <c r="S83" s="33">
        <f>'Cena na poramnuvanje'!S83*'Sreden kurs'!$D$21</f>
        <v>0</v>
      </c>
      <c r="T83" s="33">
        <f>'Cena na poramnuvanje'!T83*'Sreden kurs'!$D$21</f>
        <v>0</v>
      </c>
      <c r="U83" s="33">
        <f>'Cena na poramnuvanje'!U83*'Sreden kurs'!$D$21</f>
        <v>0</v>
      </c>
      <c r="V83" s="33">
        <f>'Cena na poramnuvanje'!V83*'Sreden kurs'!$D$21</f>
        <v>0</v>
      </c>
      <c r="W83" s="33">
        <f>'Cena na poramnuvanje'!W83*'Sreden kurs'!$D$21</f>
        <v>0</v>
      </c>
      <c r="X83" s="33">
        <f>'Cena na poramnuvanje'!X83*'Sreden kurs'!$D$21</f>
        <v>0</v>
      </c>
      <c r="Y83" s="33">
        <f>'Cena na poramnuvanje'!Y83*'Sreden kurs'!$D$21</f>
        <v>0</v>
      </c>
      <c r="Z83" s="33">
        <f>'Cena na poramnuvanje'!Z83*'Sreden kurs'!$D$21</f>
        <v>0</v>
      </c>
      <c r="AA83" s="34">
        <f>'Cena na poramnuvanje'!AA83*'Sreden kurs'!$D$21</f>
        <v>0</v>
      </c>
    </row>
    <row r="84" spans="2:27" ht="15.75" thickTop="1" x14ac:dyDescent="0.25">
      <c r="B84" s="74" t="str">
        <f>'Cena na poramnuvanje'!B84:B87</f>
        <v>21.09.2021</v>
      </c>
      <c r="C84" s="6" t="s">
        <v>26</v>
      </c>
      <c r="D84" s="31">
        <f>'Cena na poramnuvanje'!D84*'Sreden kurs'!$D$22</f>
        <v>10165.244631515154</v>
      </c>
      <c r="E84" s="31">
        <f>'Cena na poramnuvanje'!E84*'Sreden kurs'!$D$22</f>
        <v>0</v>
      </c>
      <c r="F84" s="31">
        <f>'Cena na poramnuvanje'!F84*'Sreden kurs'!$D$22</f>
        <v>0</v>
      </c>
      <c r="G84" s="31">
        <f>'Cena na poramnuvanje'!G84*'Sreden kurs'!$D$22</f>
        <v>0</v>
      </c>
      <c r="H84" s="31">
        <f>'Cena na poramnuvanje'!H84*'Sreden kurs'!$D$22</f>
        <v>0</v>
      </c>
      <c r="I84" s="31">
        <f>'Cena na poramnuvanje'!I84*'Sreden kurs'!$D$22</f>
        <v>0</v>
      </c>
      <c r="J84" s="31">
        <f>'Cena na poramnuvanje'!J84*'Sreden kurs'!$D$22</f>
        <v>10159.0080512</v>
      </c>
      <c r="K84" s="31">
        <f>'Cena na poramnuvanje'!K84*'Sreden kurs'!$D$22</f>
        <v>10160.705224166666</v>
      </c>
      <c r="L84" s="31">
        <f>'Cena na poramnuvanje'!L84*'Sreden kurs'!$D$22</f>
        <v>10161.090711666666</v>
      </c>
      <c r="M84" s="31">
        <f>'Cena na poramnuvanje'!M84*'Sreden kurs'!$D$22</f>
        <v>10161.573856000001</v>
      </c>
      <c r="N84" s="31">
        <f>'Cena na poramnuvanje'!N84*'Sreden kurs'!$D$22</f>
        <v>10115.191999999999</v>
      </c>
      <c r="O84" s="31">
        <f>'Cena na poramnuvanje'!O84*'Sreden kurs'!$D$22</f>
        <v>0</v>
      </c>
      <c r="P84" s="31">
        <f>'Cena na poramnuvanje'!P84*'Sreden kurs'!$D$22</f>
        <v>0</v>
      </c>
      <c r="Q84" s="31">
        <f>'Cena na poramnuvanje'!Q84*'Sreden kurs'!$D$22</f>
        <v>0</v>
      </c>
      <c r="R84" s="31">
        <f>'Cena na poramnuvanje'!R84*'Sreden kurs'!$D$22</f>
        <v>10469.219993232626</v>
      </c>
      <c r="S84" s="31">
        <f>'Cena na poramnuvanje'!S84*'Sreden kurs'!$D$22</f>
        <v>10403.788364079361</v>
      </c>
      <c r="T84" s="31">
        <f>'Cena na poramnuvanje'!T84*'Sreden kurs'!$D$22</f>
        <v>10162.62798909091</v>
      </c>
      <c r="U84" s="31">
        <f>'Cena na poramnuvanje'!U84*'Sreden kurs'!$D$22</f>
        <v>10115.191999999999</v>
      </c>
      <c r="V84" s="31">
        <f>'Cena na poramnuvanje'!V84*'Sreden kurs'!$D$22</f>
        <v>10115.191999999999</v>
      </c>
      <c r="W84" s="31">
        <f>'Cena na poramnuvanje'!W84*'Sreden kurs'!$D$22</f>
        <v>10387.234486638537</v>
      </c>
      <c r="X84" s="31">
        <f>'Cena na poramnuvanje'!X84*'Sreden kurs'!$D$22</f>
        <v>10161.573856000001</v>
      </c>
      <c r="Y84" s="31">
        <f>'Cena na poramnuvanje'!Y84*'Sreden kurs'!$D$22</f>
        <v>10257.179895833333</v>
      </c>
      <c r="Z84" s="31">
        <f>'Cena na poramnuvanje'!Z84*'Sreden kurs'!$D$22</f>
        <v>10329.324903531126</v>
      </c>
      <c r="AA84" s="32">
        <f>'Cena na poramnuvanje'!AA84*'Sreden kurs'!$D$22</f>
        <v>10161.573856000001</v>
      </c>
    </row>
    <row r="85" spans="2:27" x14ac:dyDescent="0.25">
      <c r="B85" s="75"/>
      <c r="C85" s="6" t="s">
        <v>27</v>
      </c>
      <c r="D85" s="31">
        <f>'Cena na poramnuvanje'!D85*'Sreden kurs'!$D$22</f>
        <v>0</v>
      </c>
      <c r="E85" s="31">
        <f>'Cena na poramnuvanje'!E85*'Sreden kurs'!$D$22</f>
        <v>0</v>
      </c>
      <c r="F85" s="31">
        <f>'Cena na poramnuvanje'!F85*'Sreden kurs'!$D$22</f>
        <v>2251.2469999999998</v>
      </c>
      <c r="G85" s="31">
        <f>'Cena na poramnuvanje'!G85*'Sreden kurs'!$D$22</f>
        <v>2132.8252399999997</v>
      </c>
      <c r="H85" s="31">
        <f>'Cena na poramnuvanje'!H85*'Sreden kurs'!$D$22</f>
        <v>2208.6891799999999</v>
      </c>
      <c r="I85" s="31">
        <f>'Cena na poramnuvanje'!I85*'Sreden kurs'!$D$22</f>
        <v>2430.1131999999998</v>
      </c>
      <c r="J85" s="31">
        <f>'Cena na poramnuvanje'!J85*'Sreden kurs'!$D$22</f>
        <v>0</v>
      </c>
      <c r="K85" s="31">
        <f>'Cena na poramnuvanje'!K85*'Sreden kurs'!$D$22</f>
        <v>0</v>
      </c>
      <c r="L85" s="31">
        <f>'Cena na poramnuvanje'!L85*'Sreden kurs'!$D$22</f>
        <v>0</v>
      </c>
      <c r="M85" s="31">
        <f>'Cena na poramnuvanje'!M85*'Sreden kurs'!$D$22</f>
        <v>0</v>
      </c>
      <c r="N85" s="31">
        <f>'Cena na poramnuvanje'!N85*'Sreden kurs'!$D$22</f>
        <v>0</v>
      </c>
      <c r="O85" s="31">
        <f>'Cena na poramnuvanje'!O85*'Sreden kurs'!$D$22</f>
        <v>4681.3602000000001</v>
      </c>
      <c r="P85" s="31">
        <f>'Cena na poramnuvanje'!P85*'Sreden kurs'!$D$22</f>
        <v>4473.5053399999997</v>
      </c>
      <c r="Q85" s="31">
        <f>'Cena na poramnuvanje'!Q85*'Sreden kurs'!$D$22</f>
        <v>4086.1675</v>
      </c>
      <c r="R85" s="31">
        <f>'Cena na poramnuvanje'!R85*'Sreden kurs'!$D$22</f>
        <v>0</v>
      </c>
      <c r="S85" s="31">
        <f>'Cena na poramnuvanje'!S85*'Sreden kurs'!$D$22</f>
        <v>0</v>
      </c>
      <c r="T85" s="31">
        <f>'Cena na poramnuvanje'!T85*'Sreden kurs'!$D$22</f>
        <v>0</v>
      </c>
      <c r="U85" s="31">
        <f>'Cena na poramnuvanje'!U85*'Sreden kurs'!$D$22</f>
        <v>0</v>
      </c>
      <c r="V85" s="31">
        <f>'Cena na poramnuvanje'!V85*'Sreden kurs'!$D$22</f>
        <v>0</v>
      </c>
      <c r="W85" s="31">
        <f>'Cena na poramnuvanje'!W85*'Sreden kurs'!$D$22</f>
        <v>0</v>
      </c>
      <c r="X85" s="31">
        <f>'Cena na poramnuvanje'!X85*'Sreden kurs'!$D$22</f>
        <v>0</v>
      </c>
      <c r="Y85" s="31">
        <f>'Cena na poramnuvanje'!Y85*'Sreden kurs'!$D$22</f>
        <v>0</v>
      </c>
      <c r="Z85" s="31">
        <f>'Cena na poramnuvanje'!Z85*'Sreden kurs'!$D$22</f>
        <v>0</v>
      </c>
      <c r="AA85" s="32">
        <f>'Cena na poramnuvanje'!AA85*'Sreden kurs'!$D$22</f>
        <v>0</v>
      </c>
    </row>
    <row r="86" spans="2:27" x14ac:dyDescent="0.25">
      <c r="B86" s="75"/>
      <c r="C86" s="6" t="s">
        <v>28</v>
      </c>
      <c r="D86" s="31">
        <f>'Cena na poramnuvanje'!D86*'Sreden kurs'!$D$22</f>
        <v>0</v>
      </c>
      <c r="E86" s="31">
        <f>'Cena na poramnuvanje'!E86*'Sreden kurs'!$D$22</f>
        <v>3948.0087800000001</v>
      </c>
      <c r="F86" s="31">
        <f>'Cena na poramnuvanje'!F86*'Sreden kurs'!$D$22</f>
        <v>0</v>
      </c>
      <c r="G86" s="31">
        <f>'Cena na poramnuvanje'!G86*'Sreden kurs'!$D$22</f>
        <v>0</v>
      </c>
      <c r="H86" s="31">
        <f>'Cena na poramnuvanje'!H86*'Sreden kurs'!$D$22</f>
        <v>0</v>
      </c>
      <c r="I86" s="31">
        <f>'Cena na poramnuvanje'!I86*'Sreden kurs'!$D$22</f>
        <v>0</v>
      </c>
      <c r="J86" s="31">
        <f>'Cena na poramnuvanje'!J86*'Sreden kurs'!$D$22</f>
        <v>0</v>
      </c>
      <c r="K86" s="31">
        <f>'Cena na poramnuvanje'!K86*'Sreden kurs'!$D$22</f>
        <v>0</v>
      </c>
      <c r="L86" s="31">
        <f>'Cena na poramnuvanje'!L86*'Sreden kurs'!$D$22</f>
        <v>0</v>
      </c>
      <c r="M86" s="31">
        <f>'Cena na poramnuvanje'!M86*'Sreden kurs'!$D$22</f>
        <v>0</v>
      </c>
      <c r="N86" s="31">
        <f>'Cena na poramnuvanje'!N86*'Sreden kurs'!$D$22</f>
        <v>0</v>
      </c>
      <c r="O86" s="31">
        <f>'Cena na poramnuvanje'!O86*'Sreden kurs'!$D$22</f>
        <v>0</v>
      </c>
      <c r="P86" s="31">
        <f>'Cena na poramnuvanje'!P86*'Sreden kurs'!$D$22</f>
        <v>0</v>
      </c>
      <c r="Q86" s="31">
        <f>'Cena na poramnuvanje'!Q86*'Sreden kurs'!$D$22</f>
        <v>0</v>
      </c>
      <c r="R86" s="31">
        <f>'Cena na poramnuvanje'!R86*'Sreden kurs'!$D$22</f>
        <v>0</v>
      </c>
      <c r="S86" s="31">
        <f>'Cena na poramnuvanje'!S86*'Sreden kurs'!$D$22</f>
        <v>0</v>
      </c>
      <c r="T86" s="31">
        <f>'Cena na poramnuvanje'!T86*'Sreden kurs'!$D$22</f>
        <v>0</v>
      </c>
      <c r="U86" s="31">
        <f>'Cena na poramnuvanje'!U86*'Sreden kurs'!$D$22</f>
        <v>0</v>
      </c>
      <c r="V86" s="31">
        <f>'Cena na poramnuvanje'!V86*'Sreden kurs'!$D$22</f>
        <v>0</v>
      </c>
      <c r="W86" s="31">
        <f>'Cena na poramnuvanje'!W86*'Sreden kurs'!$D$22</f>
        <v>0</v>
      </c>
      <c r="X86" s="31">
        <f>'Cena na poramnuvanje'!X86*'Sreden kurs'!$D$22</f>
        <v>0</v>
      </c>
      <c r="Y86" s="31">
        <f>'Cena na poramnuvanje'!Y86*'Sreden kurs'!$D$22</f>
        <v>0</v>
      </c>
      <c r="Z86" s="31">
        <f>'Cena na poramnuvanje'!Z86*'Sreden kurs'!$D$22</f>
        <v>0</v>
      </c>
      <c r="AA86" s="32">
        <f>'Cena na poramnuvanje'!AA86*'Sreden kurs'!$D$22</f>
        <v>0</v>
      </c>
    </row>
    <row r="87" spans="2:27" ht="15.75" thickBot="1" x14ac:dyDescent="0.3">
      <c r="B87" s="76"/>
      <c r="C87" s="9" t="s">
        <v>29</v>
      </c>
      <c r="D87" s="33">
        <f>'Cena na poramnuvanje'!D87*'Sreden kurs'!$D$22</f>
        <v>0</v>
      </c>
      <c r="E87" s="33">
        <f>'Cena na poramnuvanje'!E87*'Sreden kurs'!$D$22</f>
        <v>11843.40956</v>
      </c>
      <c r="F87" s="33">
        <f>'Cena na poramnuvanje'!F87*'Sreden kurs'!$D$22</f>
        <v>0</v>
      </c>
      <c r="G87" s="33">
        <f>'Cena na poramnuvanje'!G87*'Sreden kurs'!$D$22</f>
        <v>0</v>
      </c>
      <c r="H87" s="33">
        <f>'Cena na poramnuvanje'!H87*'Sreden kurs'!$D$22</f>
        <v>0</v>
      </c>
      <c r="I87" s="33">
        <f>'Cena na poramnuvanje'!I87*'Sreden kurs'!$D$22</f>
        <v>0</v>
      </c>
      <c r="J87" s="33">
        <f>'Cena na poramnuvanje'!J87*'Sreden kurs'!$D$22</f>
        <v>0</v>
      </c>
      <c r="K87" s="33">
        <f>'Cena na poramnuvanje'!K87*'Sreden kurs'!$D$22</f>
        <v>0</v>
      </c>
      <c r="L87" s="33">
        <f>'Cena na poramnuvanje'!L87*'Sreden kurs'!$D$22</f>
        <v>0</v>
      </c>
      <c r="M87" s="33">
        <f>'Cena na poramnuvanje'!M87*'Sreden kurs'!$D$22</f>
        <v>0</v>
      </c>
      <c r="N87" s="33">
        <f>'Cena na poramnuvanje'!N87*'Sreden kurs'!$D$22</f>
        <v>0</v>
      </c>
      <c r="O87" s="33">
        <f>'Cena na poramnuvanje'!O87*'Sreden kurs'!$D$22</f>
        <v>0</v>
      </c>
      <c r="P87" s="33">
        <f>'Cena na poramnuvanje'!P87*'Sreden kurs'!$D$22</f>
        <v>0</v>
      </c>
      <c r="Q87" s="33">
        <f>'Cena na poramnuvanje'!Q87*'Sreden kurs'!$D$22</f>
        <v>0</v>
      </c>
      <c r="R87" s="33">
        <f>'Cena na poramnuvanje'!R87*'Sreden kurs'!$D$22</f>
        <v>0</v>
      </c>
      <c r="S87" s="33">
        <f>'Cena na poramnuvanje'!S87*'Sreden kurs'!$D$22</f>
        <v>0</v>
      </c>
      <c r="T87" s="33">
        <f>'Cena na poramnuvanje'!T87*'Sreden kurs'!$D$22</f>
        <v>0</v>
      </c>
      <c r="U87" s="33">
        <f>'Cena na poramnuvanje'!U87*'Sreden kurs'!$D$22</f>
        <v>0</v>
      </c>
      <c r="V87" s="33">
        <f>'Cena na poramnuvanje'!V87*'Sreden kurs'!$D$22</f>
        <v>0</v>
      </c>
      <c r="W87" s="33">
        <f>'Cena na poramnuvanje'!W87*'Sreden kurs'!$D$22</f>
        <v>0</v>
      </c>
      <c r="X87" s="33">
        <f>'Cena na poramnuvanje'!X87*'Sreden kurs'!$D$22</f>
        <v>0</v>
      </c>
      <c r="Y87" s="33">
        <f>'Cena na poramnuvanje'!Y87*'Sreden kurs'!$D$22</f>
        <v>0</v>
      </c>
      <c r="Z87" s="33">
        <f>'Cena na poramnuvanje'!Z87*'Sreden kurs'!$D$22</f>
        <v>0</v>
      </c>
      <c r="AA87" s="34">
        <f>'Cena na poramnuvanje'!AA87*'Sreden kurs'!$D$22</f>
        <v>0</v>
      </c>
    </row>
    <row r="88" spans="2:27" ht="15.75" thickTop="1" x14ac:dyDescent="0.25">
      <c r="B88" s="74" t="str">
        <f>'Cena na poramnuvanje'!B88:B91</f>
        <v>22.09.2021</v>
      </c>
      <c r="C88" s="6" t="s">
        <v>26</v>
      </c>
      <c r="D88" s="31">
        <f>'Cena na poramnuvanje'!D88*'Sreden kurs'!$D$23</f>
        <v>8434.014877272728</v>
      </c>
      <c r="E88" s="31">
        <f>'Cena na poramnuvanje'!E88*'Sreden kurs'!$D$23</f>
        <v>8092.6812435294114</v>
      </c>
      <c r="F88" s="31">
        <f>'Cena na poramnuvanje'!F88*'Sreden kurs'!$D$23</f>
        <v>0</v>
      </c>
      <c r="G88" s="31">
        <f>'Cena na poramnuvanje'!G88*'Sreden kurs'!$D$23</f>
        <v>0</v>
      </c>
      <c r="H88" s="31">
        <f>'Cena na poramnuvanje'!H88*'Sreden kurs'!$D$23</f>
        <v>0</v>
      </c>
      <c r="I88" s="31">
        <f>'Cena na poramnuvanje'!I88*'Sreden kurs'!$D$23</f>
        <v>0</v>
      </c>
      <c r="J88" s="31">
        <f>'Cena na poramnuvanje'!J88*'Sreden kurs'!$D$23</f>
        <v>10163.858555000001</v>
      </c>
      <c r="K88" s="31">
        <f>'Cena na poramnuvanje'!K88*'Sreden kurs'!$D$23</f>
        <v>10167.799668888889</v>
      </c>
      <c r="L88" s="31">
        <f>'Cena na poramnuvanje'!L88*'Sreden kurs'!$D$23</f>
        <v>10116.668</v>
      </c>
      <c r="M88" s="31">
        <f>'Cena na poramnuvanje'!M88*'Sreden kurs'!$D$23</f>
        <v>10162.809876000001</v>
      </c>
      <c r="N88" s="31">
        <f>'Cena na poramnuvanje'!N88*'Sreden kurs'!$D$23</f>
        <v>10164.732454166666</v>
      </c>
      <c r="O88" s="31">
        <f>'Cena na poramnuvanje'!O88*'Sreden kurs'!$D$23</f>
        <v>10161.035188461539</v>
      </c>
      <c r="P88" s="31">
        <f>'Cena na poramnuvanje'!P88*'Sreden kurs'!$D$23</f>
        <v>10162.809876000001</v>
      </c>
      <c r="Q88" s="31">
        <f>'Cena na poramnuvanje'!Q88*'Sreden kurs'!$D$23</f>
        <v>10202.266562255287</v>
      </c>
      <c r="R88" s="31">
        <f>'Cena na poramnuvanje'!R88*'Sreden kurs'!$D$23</f>
        <v>10545.710036939314</v>
      </c>
      <c r="S88" s="31">
        <f>'Cena na poramnuvanje'!S88*'Sreden kurs'!$D$23</f>
        <v>10617.936809738956</v>
      </c>
      <c r="T88" s="31">
        <f>'Cena na poramnuvanje'!T88*'Sreden kurs'!$D$23</f>
        <v>10155.119563333335</v>
      </c>
      <c r="U88" s="31">
        <f>'Cena na poramnuvanje'!U88*'Sreden kurs'!$D$23</f>
        <v>10162.809876000001</v>
      </c>
      <c r="V88" s="31">
        <f>'Cena na poramnuvanje'!V88*'Sreden kurs'!$D$23</f>
        <v>10168.883672923077</v>
      </c>
      <c r="W88" s="31">
        <f>'Cena na poramnuvanje'!W88*'Sreden kurs'!$D$23</f>
        <v>10506.338697183099</v>
      </c>
      <c r="X88" s="31">
        <f>'Cena na poramnuvanje'!X88*'Sreden kurs'!$D$23</f>
        <v>10549.613339473684</v>
      </c>
      <c r="Y88" s="31">
        <f>'Cena na poramnuvanje'!Y88*'Sreden kurs'!$D$23</f>
        <v>10475.906474700399</v>
      </c>
      <c r="Z88" s="31">
        <f>'Cena na poramnuvanje'!Z88*'Sreden kurs'!$D$23</f>
        <v>9975.7346370392752</v>
      </c>
      <c r="AA88" s="32">
        <f>'Cena na poramnuvanje'!AA88*'Sreden kurs'!$D$23</f>
        <v>7213.6777800000009</v>
      </c>
    </row>
    <row r="89" spans="2:27" x14ac:dyDescent="0.25">
      <c r="B89" s="75"/>
      <c r="C89" s="6" t="s">
        <v>27</v>
      </c>
      <c r="D89" s="31">
        <f>'Cena na poramnuvanje'!D89*'Sreden kurs'!$D$23</f>
        <v>0</v>
      </c>
      <c r="E89" s="31">
        <f>'Cena na poramnuvanje'!E89*'Sreden kurs'!$D$23</f>
        <v>0</v>
      </c>
      <c r="F89" s="31">
        <f>'Cena na poramnuvanje'!F89*'Sreden kurs'!$D$23</f>
        <v>0</v>
      </c>
      <c r="G89" s="31">
        <f>'Cena na poramnuvanje'!G89*'Sreden kurs'!$D$23</f>
        <v>1756.8457599999999</v>
      </c>
      <c r="H89" s="31">
        <f>'Cena na poramnuvanje'!H89*'Sreden kurs'!$D$23</f>
        <v>1857.3955699999999</v>
      </c>
      <c r="I89" s="31">
        <f>'Cena na poramnuvanje'!I89*'Sreden kurs'!$D$23</f>
        <v>2210.2452099999996</v>
      </c>
      <c r="J89" s="31">
        <f>'Cena na poramnuvanje'!J89*'Sreden kurs'!$D$23</f>
        <v>0</v>
      </c>
      <c r="K89" s="31">
        <f>'Cena na poramnuvanje'!K89*'Sreden kurs'!$D$23</f>
        <v>0</v>
      </c>
      <c r="L89" s="31">
        <f>'Cena na poramnuvanje'!L89*'Sreden kurs'!$D$23</f>
        <v>0</v>
      </c>
      <c r="M89" s="31">
        <f>'Cena na poramnuvanje'!M89*'Sreden kurs'!$D$23</f>
        <v>0</v>
      </c>
      <c r="N89" s="31">
        <f>'Cena na poramnuvanje'!N89*'Sreden kurs'!$D$23</f>
        <v>0</v>
      </c>
      <c r="O89" s="31">
        <f>'Cena na poramnuvanje'!O89*'Sreden kurs'!$D$23</f>
        <v>0</v>
      </c>
      <c r="P89" s="31">
        <f>'Cena na poramnuvanje'!P89*'Sreden kurs'!$D$23</f>
        <v>0</v>
      </c>
      <c r="Q89" s="31">
        <f>'Cena na poramnuvanje'!Q89*'Sreden kurs'!$D$23</f>
        <v>0</v>
      </c>
      <c r="R89" s="31">
        <f>'Cena na poramnuvanje'!R89*'Sreden kurs'!$D$23</f>
        <v>0</v>
      </c>
      <c r="S89" s="31">
        <f>'Cena na poramnuvanje'!S89*'Sreden kurs'!$D$23</f>
        <v>0</v>
      </c>
      <c r="T89" s="31">
        <f>'Cena na poramnuvanje'!T89*'Sreden kurs'!$D$23</f>
        <v>0</v>
      </c>
      <c r="U89" s="31">
        <f>'Cena na poramnuvanje'!U89*'Sreden kurs'!$D$23</f>
        <v>0</v>
      </c>
      <c r="V89" s="31">
        <f>'Cena na poramnuvanje'!V89*'Sreden kurs'!$D$23</f>
        <v>0</v>
      </c>
      <c r="W89" s="31">
        <f>'Cena na poramnuvanje'!W89*'Sreden kurs'!$D$23</f>
        <v>0</v>
      </c>
      <c r="X89" s="31">
        <f>'Cena na poramnuvanje'!X89*'Sreden kurs'!$D$23</f>
        <v>0</v>
      </c>
      <c r="Y89" s="31">
        <f>'Cena na poramnuvanje'!Y89*'Sreden kurs'!$D$23</f>
        <v>0</v>
      </c>
      <c r="Z89" s="31">
        <f>'Cena na poramnuvanje'!Z89*'Sreden kurs'!$D$23</f>
        <v>0</v>
      </c>
      <c r="AA89" s="32">
        <f>'Cena na poramnuvanje'!AA89*'Sreden kurs'!$D$23</f>
        <v>0</v>
      </c>
    </row>
    <row r="90" spans="2:27" x14ac:dyDescent="0.25">
      <c r="B90" s="75"/>
      <c r="C90" s="6" t="s">
        <v>28</v>
      </c>
      <c r="D90" s="31">
        <f>'Cena na poramnuvanje'!D90*'Sreden kurs'!$D$23</f>
        <v>0</v>
      </c>
      <c r="E90" s="31">
        <f>'Cena na poramnuvanje'!E90*'Sreden kurs'!$D$23</f>
        <v>0</v>
      </c>
      <c r="F90" s="31">
        <f>'Cena na poramnuvanje'!F90*'Sreden kurs'!$D$23</f>
        <v>2999.8388100000002</v>
      </c>
      <c r="G90" s="31">
        <f>'Cena na poramnuvanje'!G90*'Sreden kurs'!$D$23</f>
        <v>0</v>
      </c>
      <c r="H90" s="31">
        <f>'Cena na poramnuvanje'!H90*'Sreden kurs'!$D$23</f>
        <v>0</v>
      </c>
      <c r="I90" s="31">
        <f>'Cena na poramnuvanje'!I90*'Sreden kurs'!$D$23</f>
        <v>0</v>
      </c>
      <c r="J90" s="31">
        <f>'Cena na poramnuvanje'!J90*'Sreden kurs'!$D$23</f>
        <v>0</v>
      </c>
      <c r="K90" s="31">
        <f>'Cena na poramnuvanje'!K90*'Sreden kurs'!$D$23</f>
        <v>0</v>
      </c>
      <c r="L90" s="31">
        <f>'Cena na poramnuvanje'!L90*'Sreden kurs'!$D$23</f>
        <v>0</v>
      </c>
      <c r="M90" s="31">
        <f>'Cena na poramnuvanje'!M90*'Sreden kurs'!$D$23</f>
        <v>0</v>
      </c>
      <c r="N90" s="31">
        <f>'Cena na poramnuvanje'!N90*'Sreden kurs'!$D$23</f>
        <v>0</v>
      </c>
      <c r="O90" s="31">
        <f>'Cena na poramnuvanje'!O90*'Sreden kurs'!$D$23</f>
        <v>0</v>
      </c>
      <c r="P90" s="31">
        <f>'Cena na poramnuvanje'!P90*'Sreden kurs'!$D$23</f>
        <v>0</v>
      </c>
      <c r="Q90" s="31">
        <f>'Cena na poramnuvanje'!Q90*'Sreden kurs'!$D$23</f>
        <v>0</v>
      </c>
      <c r="R90" s="31">
        <f>'Cena na poramnuvanje'!R90*'Sreden kurs'!$D$23</f>
        <v>0</v>
      </c>
      <c r="S90" s="31">
        <f>'Cena na poramnuvanje'!S90*'Sreden kurs'!$D$23</f>
        <v>0</v>
      </c>
      <c r="T90" s="31">
        <f>'Cena na poramnuvanje'!T90*'Sreden kurs'!$D$23</f>
        <v>0</v>
      </c>
      <c r="U90" s="31">
        <f>'Cena na poramnuvanje'!U90*'Sreden kurs'!$D$23</f>
        <v>0</v>
      </c>
      <c r="V90" s="31">
        <f>'Cena na poramnuvanje'!V90*'Sreden kurs'!$D$23</f>
        <v>0</v>
      </c>
      <c r="W90" s="31">
        <f>'Cena na poramnuvanje'!W90*'Sreden kurs'!$D$23</f>
        <v>0</v>
      </c>
      <c r="X90" s="31">
        <f>'Cena na poramnuvanje'!X90*'Sreden kurs'!$D$23</f>
        <v>0</v>
      </c>
      <c r="Y90" s="31">
        <f>'Cena na poramnuvanje'!Y90*'Sreden kurs'!$D$23</f>
        <v>0</v>
      </c>
      <c r="Z90" s="31">
        <f>'Cena na poramnuvanje'!Z90*'Sreden kurs'!$D$23</f>
        <v>0</v>
      </c>
      <c r="AA90" s="32">
        <f>'Cena na poramnuvanje'!AA90*'Sreden kurs'!$D$23</f>
        <v>0</v>
      </c>
    </row>
    <row r="91" spans="2:27" ht="15.75" thickBot="1" x14ac:dyDescent="0.3">
      <c r="B91" s="76"/>
      <c r="C91" s="9" t="s">
        <v>29</v>
      </c>
      <c r="D91" s="33">
        <f>'Cena na poramnuvanje'!D91*'Sreden kurs'!$D$23</f>
        <v>0</v>
      </c>
      <c r="E91" s="33">
        <f>'Cena na poramnuvanje'!E91*'Sreden kurs'!$D$23</f>
        <v>0</v>
      </c>
      <c r="F91" s="33">
        <f>'Cena na poramnuvanje'!F91*'Sreden kurs'!$D$23</f>
        <v>8998.8995599999998</v>
      </c>
      <c r="G91" s="33">
        <f>'Cena na poramnuvanje'!G91*'Sreden kurs'!$D$23</f>
        <v>0</v>
      </c>
      <c r="H91" s="33">
        <f>'Cena na poramnuvanje'!H91*'Sreden kurs'!$D$23</f>
        <v>0</v>
      </c>
      <c r="I91" s="33">
        <f>'Cena na poramnuvanje'!I91*'Sreden kurs'!$D$23</f>
        <v>0</v>
      </c>
      <c r="J91" s="33">
        <f>'Cena na poramnuvanje'!J91*'Sreden kurs'!$D$23</f>
        <v>0</v>
      </c>
      <c r="K91" s="33">
        <f>'Cena na poramnuvanje'!K91*'Sreden kurs'!$D$23</f>
        <v>0</v>
      </c>
      <c r="L91" s="33">
        <f>'Cena na poramnuvanje'!L91*'Sreden kurs'!$D$23</f>
        <v>0</v>
      </c>
      <c r="M91" s="33">
        <f>'Cena na poramnuvanje'!M91*'Sreden kurs'!$D$23</f>
        <v>0</v>
      </c>
      <c r="N91" s="33">
        <f>'Cena na poramnuvanje'!N91*'Sreden kurs'!$D$23</f>
        <v>0</v>
      </c>
      <c r="O91" s="33">
        <f>'Cena na poramnuvanje'!O91*'Sreden kurs'!$D$23</f>
        <v>0</v>
      </c>
      <c r="P91" s="33">
        <f>'Cena na poramnuvanje'!P91*'Sreden kurs'!$D$23</f>
        <v>0</v>
      </c>
      <c r="Q91" s="33">
        <f>'Cena na poramnuvanje'!Q91*'Sreden kurs'!$D$23</f>
        <v>0</v>
      </c>
      <c r="R91" s="33">
        <f>'Cena na poramnuvanje'!R91*'Sreden kurs'!$D$23</f>
        <v>0</v>
      </c>
      <c r="S91" s="33">
        <f>'Cena na poramnuvanje'!S91*'Sreden kurs'!$D$23</f>
        <v>0</v>
      </c>
      <c r="T91" s="33">
        <f>'Cena na poramnuvanje'!T91*'Sreden kurs'!$D$23</f>
        <v>0</v>
      </c>
      <c r="U91" s="33">
        <f>'Cena na poramnuvanje'!U91*'Sreden kurs'!$D$23</f>
        <v>0</v>
      </c>
      <c r="V91" s="33">
        <f>'Cena na poramnuvanje'!V91*'Sreden kurs'!$D$23</f>
        <v>0</v>
      </c>
      <c r="W91" s="33">
        <f>'Cena na poramnuvanje'!W91*'Sreden kurs'!$D$23</f>
        <v>0</v>
      </c>
      <c r="X91" s="33">
        <f>'Cena na poramnuvanje'!X91*'Sreden kurs'!$D$23</f>
        <v>0</v>
      </c>
      <c r="Y91" s="33">
        <f>'Cena na poramnuvanje'!Y91*'Sreden kurs'!$D$23</f>
        <v>0</v>
      </c>
      <c r="Z91" s="33">
        <f>'Cena na poramnuvanje'!Z91*'Sreden kurs'!$D$23</f>
        <v>0</v>
      </c>
      <c r="AA91" s="34">
        <f>'Cena na poramnuvanje'!AA91*'Sreden kurs'!$D$23</f>
        <v>0</v>
      </c>
    </row>
    <row r="92" spans="2:27" ht="15.75" thickTop="1" x14ac:dyDescent="0.25">
      <c r="B92" s="74" t="str">
        <f>'Cena na poramnuvanje'!B92:B95</f>
        <v>23.09.2021</v>
      </c>
      <c r="C92" s="6" t="s">
        <v>26</v>
      </c>
      <c r="D92" s="31">
        <f>'Cena na poramnuvanje'!D92*'Sreden kurs'!$D$24</f>
        <v>8919.6163199999992</v>
      </c>
      <c r="E92" s="31">
        <f>'Cena na poramnuvanje'!E92*'Sreden kurs'!$D$24</f>
        <v>0</v>
      </c>
      <c r="F92" s="31">
        <f>'Cena na poramnuvanje'!F92*'Sreden kurs'!$D$24</f>
        <v>0</v>
      </c>
      <c r="G92" s="31">
        <f>'Cena na poramnuvanje'!G92*'Sreden kurs'!$D$24</f>
        <v>0</v>
      </c>
      <c r="H92" s="31">
        <f>'Cena na poramnuvanje'!H92*'Sreden kurs'!$D$24</f>
        <v>0</v>
      </c>
      <c r="I92" s="31">
        <f>'Cena na poramnuvanje'!I92*'Sreden kurs'!$D$24</f>
        <v>0</v>
      </c>
      <c r="J92" s="31">
        <f>'Cena na poramnuvanje'!J92*'Sreden kurs'!$D$24</f>
        <v>0</v>
      </c>
      <c r="K92" s="31">
        <f>'Cena na poramnuvanje'!K92*'Sreden kurs'!$D$24</f>
        <v>0</v>
      </c>
      <c r="L92" s="31">
        <f>'Cena na poramnuvanje'!L92*'Sreden kurs'!$D$24</f>
        <v>0</v>
      </c>
      <c r="M92" s="31">
        <f>'Cena na poramnuvanje'!M92*'Sreden kurs'!$D$24</f>
        <v>10150.554959999999</v>
      </c>
      <c r="N92" s="31">
        <f>'Cena na poramnuvanje'!N92*'Sreden kurs'!$D$24</f>
        <v>8927.8834500000012</v>
      </c>
      <c r="O92" s="31">
        <f>'Cena na poramnuvanje'!O92*'Sreden kurs'!$D$24</f>
        <v>10164.127860000001</v>
      </c>
      <c r="P92" s="31">
        <f>'Cena na poramnuvanje'!P92*'Sreden kurs'!$D$24</f>
        <v>10164.127860000001</v>
      </c>
      <c r="Q92" s="31">
        <f>'Cena na poramnuvanje'!Q92*'Sreden kurs'!$D$24</f>
        <v>10164.127860000001</v>
      </c>
      <c r="R92" s="31">
        <f>'Cena na poramnuvanje'!R92*'Sreden kurs'!$D$24</f>
        <v>10258.404661982531</v>
      </c>
      <c r="S92" s="31">
        <f>'Cena na poramnuvanje'!S92*'Sreden kurs'!$D$24</f>
        <v>10453.226334910443</v>
      </c>
      <c r="T92" s="31">
        <f>'Cena na poramnuvanje'!T92*'Sreden kurs'!$D$24</f>
        <v>10164.127860000001</v>
      </c>
      <c r="U92" s="31">
        <f>'Cena na poramnuvanje'!U92*'Sreden kurs'!$D$24</f>
        <v>10164.127860000001</v>
      </c>
      <c r="V92" s="31">
        <f>'Cena na poramnuvanje'!V92*'Sreden kurs'!$D$24</f>
        <v>10400.199056603773</v>
      </c>
      <c r="W92" s="31">
        <f>'Cena na poramnuvanje'!W92*'Sreden kurs'!$D$24</f>
        <v>10418.22615756738</v>
      </c>
      <c r="X92" s="31">
        <f>'Cena na poramnuvanje'!X92*'Sreden kurs'!$D$24</f>
        <v>10293.428429541596</v>
      </c>
      <c r="Y92" s="31">
        <f>'Cena na poramnuvanje'!Y92*'Sreden kurs'!$D$24</f>
        <v>9871.715322628952</v>
      </c>
      <c r="Z92" s="31">
        <f>'Cena na poramnuvanje'!Z92*'Sreden kurs'!$D$24</f>
        <v>10473.637162162164</v>
      </c>
      <c r="AA92" s="32">
        <f>'Cena na poramnuvanje'!AA92*'Sreden kurs'!$D$24</f>
        <v>8878.8976200000016</v>
      </c>
    </row>
    <row r="93" spans="2:27" x14ac:dyDescent="0.25">
      <c r="B93" s="75"/>
      <c r="C93" s="6" t="s">
        <v>27</v>
      </c>
      <c r="D93" s="31">
        <f>'Cena na poramnuvanje'!D93*'Sreden kurs'!$D$24</f>
        <v>0</v>
      </c>
      <c r="E93" s="31">
        <f>'Cena na poramnuvanje'!E93*'Sreden kurs'!$D$24</f>
        <v>0</v>
      </c>
      <c r="F93" s="31">
        <f>'Cena na poramnuvanje'!F93*'Sreden kurs'!$D$24</f>
        <v>1565.2021500000001</v>
      </c>
      <c r="G93" s="31">
        <f>'Cena na poramnuvanje'!G93*'Sreden kurs'!$D$24</f>
        <v>1400.4765</v>
      </c>
      <c r="H93" s="31">
        <f>'Cena na poramnuvanje'!H93*'Sreden kurs'!$D$24</f>
        <v>1302.9984000000002</v>
      </c>
      <c r="I93" s="31">
        <f>'Cena na poramnuvanje'!I93*'Sreden kurs'!$D$24</f>
        <v>1466.4901500000001</v>
      </c>
      <c r="J93" s="31">
        <f>'Cena na poramnuvanje'!J93*'Sreden kurs'!$D$24</f>
        <v>0</v>
      </c>
      <c r="K93" s="31">
        <f>'Cena na poramnuvanje'!K93*'Sreden kurs'!$D$24</f>
        <v>0</v>
      </c>
      <c r="L93" s="31">
        <f>'Cena na poramnuvanje'!L93*'Sreden kurs'!$D$24</f>
        <v>0</v>
      </c>
      <c r="M93" s="31">
        <f>'Cena na poramnuvanje'!M93*'Sreden kurs'!$D$24</f>
        <v>0</v>
      </c>
      <c r="N93" s="31">
        <f>'Cena na poramnuvanje'!N93*'Sreden kurs'!$D$24</f>
        <v>0</v>
      </c>
      <c r="O93" s="31">
        <f>'Cena na poramnuvanje'!O93*'Sreden kurs'!$D$24</f>
        <v>0</v>
      </c>
      <c r="P93" s="31">
        <f>'Cena na poramnuvanje'!P93*'Sreden kurs'!$D$24</f>
        <v>0</v>
      </c>
      <c r="Q93" s="31">
        <f>'Cena na poramnuvanje'!Q93*'Sreden kurs'!$D$24</f>
        <v>0</v>
      </c>
      <c r="R93" s="31">
        <f>'Cena na poramnuvanje'!R93*'Sreden kurs'!$D$24</f>
        <v>0</v>
      </c>
      <c r="S93" s="31">
        <f>'Cena na poramnuvanje'!S93*'Sreden kurs'!$D$24</f>
        <v>0</v>
      </c>
      <c r="T93" s="31">
        <f>'Cena na poramnuvanje'!T93*'Sreden kurs'!$D$24</f>
        <v>0</v>
      </c>
      <c r="U93" s="31">
        <f>'Cena na poramnuvanje'!U93*'Sreden kurs'!$D$24</f>
        <v>0</v>
      </c>
      <c r="V93" s="31">
        <f>'Cena na poramnuvanje'!V93*'Sreden kurs'!$D$24</f>
        <v>0</v>
      </c>
      <c r="W93" s="31">
        <f>'Cena na poramnuvanje'!W93*'Sreden kurs'!$D$24</f>
        <v>0</v>
      </c>
      <c r="X93" s="31">
        <f>'Cena na poramnuvanje'!X93*'Sreden kurs'!$D$24</f>
        <v>0</v>
      </c>
      <c r="Y93" s="31">
        <f>'Cena na poramnuvanje'!Y93*'Sreden kurs'!$D$24</f>
        <v>0</v>
      </c>
      <c r="Z93" s="31">
        <f>'Cena na poramnuvanje'!Z93*'Sreden kurs'!$D$24</f>
        <v>0</v>
      </c>
      <c r="AA93" s="32">
        <f>'Cena na poramnuvanje'!AA93*'Sreden kurs'!$D$24</f>
        <v>0</v>
      </c>
    </row>
    <row r="94" spans="2:27" x14ac:dyDescent="0.25">
      <c r="B94" s="75"/>
      <c r="C94" s="6" t="s">
        <v>28</v>
      </c>
      <c r="D94" s="31">
        <f>'Cena na poramnuvanje'!D94*'Sreden kurs'!$D$24</f>
        <v>0</v>
      </c>
      <c r="E94" s="31">
        <f>'Cena na poramnuvanje'!E94*'Sreden kurs'!$D$24</f>
        <v>2994.0583500000002</v>
      </c>
      <c r="F94" s="31">
        <f>'Cena na poramnuvanje'!F94*'Sreden kurs'!$D$24</f>
        <v>0</v>
      </c>
      <c r="G94" s="31">
        <f>'Cena na poramnuvanje'!G94*'Sreden kurs'!$D$24</f>
        <v>0</v>
      </c>
      <c r="H94" s="31">
        <f>'Cena na poramnuvanje'!H94*'Sreden kurs'!$D$24</f>
        <v>0</v>
      </c>
      <c r="I94" s="31">
        <f>'Cena na poramnuvanje'!I94*'Sreden kurs'!$D$24</f>
        <v>0</v>
      </c>
      <c r="J94" s="31">
        <f>'Cena na poramnuvanje'!J94*'Sreden kurs'!$D$24</f>
        <v>3702.3169499999999</v>
      </c>
      <c r="K94" s="31">
        <f>'Cena na poramnuvanje'!K94*'Sreden kurs'!$D$24</f>
        <v>4996.6780499999995</v>
      </c>
      <c r="L94" s="31">
        <f>'Cena na poramnuvanje'!L94*'Sreden kurs'!$D$24</f>
        <v>4938.6847499999994</v>
      </c>
      <c r="M94" s="31">
        <f>'Cena na poramnuvanje'!M94*'Sreden kurs'!$D$24</f>
        <v>0</v>
      </c>
      <c r="N94" s="31">
        <f>'Cena na poramnuvanje'!N94*'Sreden kurs'!$D$24</f>
        <v>0</v>
      </c>
      <c r="O94" s="31">
        <f>'Cena na poramnuvanje'!O94*'Sreden kurs'!$D$24</f>
        <v>0</v>
      </c>
      <c r="P94" s="31">
        <f>'Cena na poramnuvanje'!P94*'Sreden kurs'!$D$24</f>
        <v>0</v>
      </c>
      <c r="Q94" s="31">
        <f>'Cena na poramnuvanje'!Q94*'Sreden kurs'!$D$24</f>
        <v>0</v>
      </c>
      <c r="R94" s="31">
        <f>'Cena na poramnuvanje'!R94*'Sreden kurs'!$D$24</f>
        <v>0</v>
      </c>
      <c r="S94" s="31">
        <f>'Cena na poramnuvanje'!S94*'Sreden kurs'!$D$24</f>
        <v>0</v>
      </c>
      <c r="T94" s="31">
        <f>'Cena na poramnuvanje'!T94*'Sreden kurs'!$D$24</f>
        <v>0</v>
      </c>
      <c r="U94" s="31">
        <f>'Cena na poramnuvanje'!U94*'Sreden kurs'!$D$24</f>
        <v>0</v>
      </c>
      <c r="V94" s="31">
        <f>'Cena na poramnuvanje'!V94*'Sreden kurs'!$D$24</f>
        <v>0</v>
      </c>
      <c r="W94" s="31">
        <f>'Cena na poramnuvanje'!W94*'Sreden kurs'!$D$24</f>
        <v>0</v>
      </c>
      <c r="X94" s="31">
        <f>'Cena na poramnuvanje'!X94*'Sreden kurs'!$D$24</f>
        <v>0</v>
      </c>
      <c r="Y94" s="31">
        <f>'Cena na poramnuvanje'!Y94*'Sreden kurs'!$D$24</f>
        <v>0</v>
      </c>
      <c r="Z94" s="31">
        <f>'Cena na poramnuvanje'!Z94*'Sreden kurs'!$D$24</f>
        <v>0</v>
      </c>
      <c r="AA94" s="32">
        <f>'Cena na poramnuvanje'!AA94*'Sreden kurs'!$D$24</f>
        <v>0</v>
      </c>
    </row>
    <row r="95" spans="2:27" ht="15.75" thickBot="1" x14ac:dyDescent="0.3">
      <c r="B95" s="76"/>
      <c r="C95" s="9" t="s">
        <v>29</v>
      </c>
      <c r="D95" s="33">
        <f>'Cena na poramnuvanje'!D95*'Sreden kurs'!$D$24</f>
        <v>0</v>
      </c>
      <c r="E95" s="33">
        <f>'Cena na poramnuvanje'!E95*'Sreden kurs'!$D$24</f>
        <v>8981.5581000000002</v>
      </c>
      <c r="F95" s="33">
        <f>'Cena na poramnuvanje'!F95*'Sreden kurs'!$D$24</f>
        <v>0</v>
      </c>
      <c r="G95" s="33">
        <f>'Cena na poramnuvanje'!G95*'Sreden kurs'!$D$24</f>
        <v>0</v>
      </c>
      <c r="H95" s="33">
        <f>'Cena na poramnuvanje'!H95*'Sreden kurs'!$D$24</f>
        <v>0</v>
      </c>
      <c r="I95" s="33">
        <f>'Cena na poramnuvanje'!I95*'Sreden kurs'!$D$24</f>
        <v>0</v>
      </c>
      <c r="J95" s="33">
        <f>'Cena na poramnuvanje'!J95*'Sreden kurs'!$D$24</f>
        <v>11106.950849999999</v>
      </c>
      <c r="K95" s="33">
        <f>'Cena na poramnuvanje'!K95*'Sreden kurs'!$D$24</f>
        <v>14990.034149999999</v>
      </c>
      <c r="L95" s="33">
        <f>'Cena na poramnuvanje'!L95*'Sreden kurs'!$D$24</f>
        <v>14816.054250000001</v>
      </c>
      <c r="M95" s="33">
        <f>'Cena na poramnuvanje'!M95*'Sreden kurs'!$D$24</f>
        <v>0</v>
      </c>
      <c r="N95" s="33">
        <f>'Cena na poramnuvanje'!N95*'Sreden kurs'!$D$24</f>
        <v>0</v>
      </c>
      <c r="O95" s="33">
        <f>'Cena na poramnuvanje'!O95*'Sreden kurs'!$D$24</f>
        <v>0</v>
      </c>
      <c r="P95" s="33">
        <f>'Cena na poramnuvanje'!P95*'Sreden kurs'!$D$24</f>
        <v>0</v>
      </c>
      <c r="Q95" s="33">
        <f>'Cena na poramnuvanje'!Q95*'Sreden kurs'!$D$24</f>
        <v>0</v>
      </c>
      <c r="R95" s="33">
        <f>'Cena na poramnuvanje'!R95*'Sreden kurs'!$D$24</f>
        <v>0</v>
      </c>
      <c r="S95" s="33">
        <f>'Cena na poramnuvanje'!S95*'Sreden kurs'!$D$24</f>
        <v>0</v>
      </c>
      <c r="T95" s="33">
        <f>'Cena na poramnuvanje'!T95*'Sreden kurs'!$D$24</f>
        <v>0</v>
      </c>
      <c r="U95" s="33">
        <f>'Cena na poramnuvanje'!U95*'Sreden kurs'!$D$24</f>
        <v>0</v>
      </c>
      <c r="V95" s="33">
        <f>'Cena na poramnuvanje'!V95*'Sreden kurs'!$D$24</f>
        <v>0</v>
      </c>
      <c r="W95" s="33">
        <f>'Cena na poramnuvanje'!W95*'Sreden kurs'!$D$24</f>
        <v>0</v>
      </c>
      <c r="X95" s="33">
        <f>'Cena na poramnuvanje'!X95*'Sreden kurs'!$D$24</f>
        <v>0</v>
      </c>
      <c r="Y95" s="33">
        <f>'Cena na poramnuvanje'!Y95*'Sreden kurs'!$D$24</f>
        <v>0</v>
      </c>
      <c r="Z95" s="33">
        <f>'Cena na poramnuvanje'!Z95*'Sreden kurs'!$D$24</f>
        <v>0</v>
      </c>
      <c r="AA95" s="34">
        <f>'Cena na poramnuvanje'!AA95*'Sreden kurs'!$D$24</f>
        <v>0</v>
      </c>
    </row>
    <row r="96" spans="2:27" ht="15.75" thickTop="1" x14ac:dyDescent="0.25">
      <c r="B96" s="74" t="str">
        <f>'Cena na poramnuvanje'!B96:B99</f>
        <v>24.09.2021</v>
      </c>
      <c r="C96" s="6" t="s">
        <v>26</v>
      </c>
      <c r="D96" s="31">
        <f>'Cena na poramnuvanje'!D96*'Sreden kurs'!$D$25</f>
        <v>8431.2534394197955</v>
      </c>
      <c r="E96" s="31">
        <f>'Cena na poramnuvanje'!E96*'Sreden kurs'!$D$25</f>
        <v>6064.2937326862548</v>
      </c>
      <c r="F96" s="31">
        <f>'Cena na poramnuvanje'!F96*'Sreden kurs'!$D$25</f>
        <v>5864.7267000000002</v>
      </c>
      <c r="G96" s="31">
        <f>'Cena na poramnuvanje'!G96*'Sreden kurs'!$D$25</f>
        <v>0</v>
      </c>
      <c r="H96" s="31">
        <f>'Cena na poramnuvanje'!H96*'Sreden kurs'!$D$25</f>
        <v>0</v>
      </c>
      <c r="I96" s="31">
        <f>'Cena na poramnuvanje'!I96*'Sreden kurs'!$D$25</f>
        <v>7184.3827499999998</v>
      </c>
      <c r="J96" s="31">
        <f>'Cena na poramnuvanje'!J96*'Sreden kurs'!$D$25</f>
        <v>10168.948030645161</v>
      </c>
      <c r="K96" s="31">
        <f>'Cena na poramnuvanje'!K96*'Sreden kurs'!$D$25</f>
        <v>10169.779122</v>
      </c>
      <c r="L96" s="31">
        <f>'Cena na poramnuvanje'!L96*'Sreden kurs'!$D$25</f>
        <v>10171.134476470586</v>
      </c>
      <c r="M96" s="31">
        <f>'Cena na poramnuvanje'!M96*'Sreden kurs'!$D$25</f>
        <v>10170.519766666666</v>
      </c>
      <c r="N96" s="31">
        <f>'Cena na poramnuvanje'!N96*'Sreden kurs'!$D$25</f>
        <v>10117.98</v>
      </c>
      <c r="O96" s="31">
        <f>'Cena na poramnuvanje'!O96*'Sreden kurs'!$D$25</f>
        <v>8570.0524499999992</v>
      </c>
      <c r="P96" s="31">
        <f>'Cena na poramnuvanje'!P96*'Sreden kurs'!$D$25</f>
        <v>7418.8237500000005</v>
      </c>
      <c r="Q96" s="31">
        <f>'Cena na poramnuvanje'!Q96*'Sreden kurs'!$D$25</f>
        <v>9112.9684500000003</v>
      </c>
      <c r="R96" s="31">
        <f>'Cena na poramnuvanje'!R96*'Sreden kurs'!$D$25</f>
        <v>9496.919523312883</v>
      </c>
      <c r="S96" s="31">
        <f>'Cena na poramnuvanje'!S96*'Sreden kurs'!$D$25</f>
        <v>9525.2813529850737</v>
      </c>
      <c r="T96" s="31">
        <f>'Cena na poramnuvanje'!T96*'Sreden kurs'!$D$25</f>
        <v>8905.519012499999</v>
      </c>
      <c r="U96" s="31">
        <f>'Cena na poramnuvanje'!U96*'Sreden kurs'!$D$25</f>
        <v>10161.3207375</v>
      </c>
      <c r="V96" s="31">
        <f>'Cena na poramnuvanje'!V96*'Sreden kurs'!$D$25</f>
        <v>10635.304</v>
      </c>
      <c r="W96" s="31">
        <f>'Cena na poramnuvanje'!W96*'Sreden kurs'!$D$25</f>
        <v>11083.720544554455</v>
      </c>
      <c r="X96" s="31">
        <f>'Cena na poramnuvanje'!X96*'Sreden kurs'!$D$25</f>
        <v>11078.062350597611</v>
      </c>
      <c r="Y96" s="31">
        <f>'Cena na poramnuvanje'!Y96*'Sreden kurs'!$D$25</f>
        <v>10921.4774</v>
      </c>
      <c r="Z96" s="31">
        <f>'Cena na poramnuvanje'!Z96*'Sreden kurs'!$D$25</f>
        <v>10338.269311855671</v>
      </c>
      <c r="AA96" s="32">
        <f>'Cena na poramnuvanje'!AA96*'Sreden kurs'!$D$25</f>
        <v>9154.0173485915475</v>
      </c>
    </row>
    <row r="97" spans="2:27" x14ac:dyDescent="0.25">
      <c r="B97" s="75"/>
      <c r="C97" s="6" t="s">
        <v>27</v>
      </c>
      <c r="D97" s="31">
        <f>'Cena na poramnuvanje'!D97*'Sreden kurs'!$D$25</f>
        <v>0</v>
      </c>
      <c r="E97" s="31">
        <f>'Cena na poramnuvanje'!E97*'Sreden kurs'!$D$25</f>
        <v>0</v>
      </c>
      <c r="F97" s="31">
        <f>'Cena na poramnuvanje'!F97*'Sreden kurs'!$D$25</f>
        <v>0</v>
      </c>
      <c r="G97" s="31">
        <f>'Cena na poramnuvanje'!G97*'Sreden kurs'!$D$25</f>
        <v>0</v>
      </c>
      <c r="H97" s="31">
        <f>'Cena na poramnuvanje'!H97*'Sreden kurs'!$D$25</f>
        <v>0</v>
      </c>
      <c r="I97" s="31">
        <f>'Cena na poramnuvanje'!I97*'Sreden kurs'!$D$25</f>
        <v>0</v>
      </c>
      <c r="J97" s="31">
        <f>'Cena na poramnuvanje'!J97*'Sreden kurs'!$D$25</f>
        <v>0</v>
      </c>
      <c r="K97" s="31">
        <f>'Cena na poramnuvanje'!K97*'Sreden kurs'!$D$25</f>
        <v>0</v>
      </c>
      <c r="L97" s="31">
        <f>'Cena na poramnuvanje'!L97*'Sreden kurs'!$D$25</f>
        <v>0</v>
      </c>
      <c r="M97" s="31">
        <f>'Cena na poramnuvanje'!M97*'Sreden kurs'!$D$25</f>
        <v>0</v>
      </c>
      <c r="N97" s="31">
        <f>'Cena na poramnuvanje'!N97*'Sreden kurs'!$D$25</f>
        <v>0</v>
      </c>
      <c r="O97" s="31">
        <f>'Cena na poramnuvanje'!O97*'Sreden kurs'!$D$25</f>
        <v>0</v>
      </c>
      <c r="P97" s="31">
        <f>'Cena na poramnuvanje'!P97*'Sreden kurs'!$D$25</f>
        <v>0</v>
      </c>
      <c r="Q97" s="31">
        <f>'Cena na poramnuvanje'!Q97*'Sreden kurs'!$D$25</f>
        <v>0</v>
      </c>
      <c r="R97" s="31">
        <f>'Cena na poramnuvanje'!R97*'Sreden kurs'!$D$25</f>
        <v>0</v>
      </c>
      <c r="S97" s="31">
        <f>'Cena na poramnuvanje'!S97*'Sreden kurs'!$D$25</f>
        <v>0</v>
      </c>
      <c r="T97" s="31">
        <f>'Cena na poramnuvanje'!T97*'Sreden kurs'!$D$25</f>
        <v>0</v>
      </c>
      <c r="U97" s="31">
        <f>'Cena na poramnuvanje'!U97*'Sreden kurs'!$D$25</f>
        <v>0</v>
      </c>
      <c r="V97" s="31">
        <f>'Cena na poramnuvanje'!V97*'Sreden kurs'!$D$25</f>
        <v>0</v>
      </c>
      <c r="W97" s="31">
        <f>'Cena na poramnuvanje'!W97*'Sreden kurs'!$D$25</f>
        <v>0</v>
      </c>
      <c r="X97" s="31">
        <f>'Cena na poramnuvanje'!X97*'Sreden kurs'!$D$25</f>
        <v>0</v>
      </c>
      <c r="Y97" s="31">
        <f>'Cena na poramnuvanje'!Y97*'Sreden kurs'!$D$25</f>
        <v>0</v>
      </c>
      <c r="Z97" s="31">
        <f>'Cena na poramnuvanje'!Z97*'Sreden kurs'!$D$25</f>
        <v>0</v>
      </c>
      <c r="AA97" s="32">
        <f>'Cena na poramnuvanje'!AA97*'Sreden kurs'!$D$25</f>
        <v>0</v>
      </c>
    </row>
    <row r="98" spans="2:27" x14ac:dyDescent="0.25">
      <c r="B98" s="75"/>
      <c r="C98" s="6" t="s">
        <v>28</v>
      </c>
      <c r="D98" s="31">
        <f>'Cena na poramnuvanje'!D98*'Sreden kurs'!$D$25</f>
        <v>0</v>
      </c>
      <c r="E98" s="31">
        <f>'Cena na poramnuvanje'!E98*'Sreden kurs'!$D$25</f>
        <v>0</v>
      </c>
      <c r="F98" s="31">
        <f>'Cena na poramnuvanje'!F98*'Sreden kurs'!$D$25</f>
        <v>0</v>
      </c>
      <c r="G98" s="31">
        <f>'Cena na poramnuvanje'!G98*'Sreden kurs'!$D$25</f>
        <v>2097.01305</v>
      </c>
      <c r="H98" s="31">
        <f>'Cena na poramnuvanje'!H98*'Sreden kurs'!$D$25</f>
        <v>2237.6776500000001</v>
      </c>
      <c r="I98" s="31">
        <f>'Cena na poramnuvanje'!I98*'Sreden kurs'!$D$25</f>
        <v>0</v>
      </c>
      <c r="J98" s="31">
        <f>'Cena na poramnuvanje'!J98*'Sreden kurs'!$D$25</f>
        <v>0</v>
      </c>
      <c r="K98" s="31">
        <f>'Cena na poramnuvanje'!K98*'Sreden kurs'!$D$25</f>
        <v>0</v>
      </c>
      <c r="L98" s="31">
        <f>'Cena na poramnuvanje'!L98*'Sreden kurs'!$D$25</f>
        <v>0</v>
      </c>
      <c r="M98" s="31">
        <f>'Cena na poramnuvanje'!M98*'Sreden kurs'!$D$25</f>
        <v>0</v>
      </c>
      <c r="N98" s="31">
        <f>'Cena na poramnuvanje'!N98*'Sreden kurs'!$D$25</f>
        <v>0</v>
      </c>
      <c r="O98" s="31">
        <f>'Cena na poramnuvanje'!O98*'Sreden kurs'!$D$25</f>
        <v>0</v>
      </c>
      <c r="P98" s="31">
        <f>'Cena na poramnuvanje'!P98*'Sreden kurs'!$D$25</f>
        <v>0</v>
      </c>
      <c r="Q98" s="31">
        <f>'Cena na poramnuvanje'!Q98*'Sreden kurs'!$D$25</f>
        <v>0</v>
      </c>
      <c r="R98" s="31">
        <f>'Cena na poramnuvanje'!R98*'Sreden kurs'!$D$25</f>
        <v>0</v>
      </c>
      <c r="S98" s="31">
        <f>'Cena na poramnuvanje'!S98*'Sreden kurs'!$D$25</f>
        <v>0</v>
      </c>
      <c r="T98" s="31">
        <f>'Cena na poramnuvanje'!T98*'Sreden kurs'!$D$25</f>
        <v>0</v>
      </c>
      <c r="U98" s="31">
        <f>'Cena na poramnuvanje'!U98*'Sreden kurs'!$D$25</f>
        <v>0</v>
      </c>
      <c r="V98" s="31">
        <f>'Cena na poramnuvanje'!V98*'Sreden kurs'!$D$25</f>
        <v>0</v>
      </c>
      <c r="W98" s="31">
        <f>'Cena na poramnuvanje'!W98*'Sreden kurs'!$D$25</f>
        <v>0</v>
      </c>
      <c r="X98" s="31">
        <f>'Cena na poramnuvanje'!X98*'Sreden kurs'!$D$25</f>
        <v>0</v>
      </c>
      <c r="Y98" s="31">
        <f>'Cena na poramnuvanje'!Y98*'Sreden kurs'!$D$25</f>
        <v>0</v>
      </c>
      <c r="Z98" s="31">
        <f>'Cena na poramnuvanje'!Z98*'Sreden kurs'!$D$25</f>
        <v>0</v>
      </c>
      <c r="AA98" s="32">
        <f>'Cena na poramnuvanje'!AA98*'Sreden kurs'!$D$25</f>
        <v>0</v>
      </c>
    </row>
    <row r="99" spans="2:27" ht="15.75" thickBot="1" x14ac:dyDescent="0.3">
      <c r="B99" s="76"/>
      <c r="C99" s="9" t="s">
        <v>29</v>
      </c>
      <c r="D99" s="33">
        <f>'Cena na poramnuvanje'!D99*'Sreden kurs'!$D$25</f>
        <v>0</v>
      </c>
      <c r="E99" s="33">
        <f>'Cena na poramnuvanje'!E99*'Sreden kurs'!$D$25</f>
        <v>0</v>
      </c>
      <c r="F99" s="33">
        <f>'Cena na poramnuvanje'!F99*'Sreden kurs'!$D$25</f>
        <v>0</v>
      </c>
      <c r="G99" s="33">
        <f>'Cena na poramnuvanje'!G99*'Sreden kurs'!$D$25</f>
        <v>6290.4222</v>
      </c>
      <c r="H99" s="33">
        <f>'Cena na poramnuvanje'!H99*'Sreden kurs'!$D$25</f>
        <v>6712.4160000000002</v>
      </c>
      <c r="I99" s="33">
        <f>'Cena na poramnuvanje'!I99*'Sreden kurs'!$D$25</f>
        <v>0</v>
      </c>
      <c r="J99" s="33">
        <f>'Cena na poramnuvanje'!J99*'Sreden kurs'!$D$25</f>
        <v>0</v>
      </c>
      <c r="K99" s="33">
        <f>'Cena na poramnuvanje'!K99*'Sreden kurs'!$D$25</f>
        <v>0</v>
      </c>
      <c r="L99" s="33">
        <f>'Cena na poramnuvanje'!L99*'Sreden kurs'!$D$25</f>
        <v>0</v>
      </c>
      <c r="M99" s="33">
        <f>'Cena na poramnuvanje'!M99*'Sreden kurs'!$D$25</f>
        <v>0</v>
      </c>
      <c r="N99" s="33">
        <f>'Cena na poramnuvanje'!N99*'Sreden kurs'!$D$25</f>
        <v>0</v>
      </c>
      <c r="O99" s="33">
        <f>'Cena na poramnuvanje'!O99*'Sreden kurs'!$D$25</f>
        <v>0</v>
      </c>
      <c r="P99" s="33">
        <f>'Cena na poramnuvanje'!P99*'Sreden kurs'!$D$25</f>
        <v>0</v>
      </c>
      <c r="Q99" s="33">
        <f>'Cena na poramnuvanje'!Q99*'Sreden kurs'!$D$25</f>
        <v>0</v>
      </c>
      <c r="R99" s="33">
        <f>'Cena na poramnuvanje'!R99*'Sreden kurs'!$D$25</f>
        <v>0</v>
      </c>
      <c r="S99" s="33">
        <f>'Cena na poramnuvanje'!S99*'Sreden kurs'!$D$25</f>
        <v>0</v>
      </c>
      <c r="T99" s="33">
        <f>'Cena na poramnuvanje'!T99*'Sreden kurs'!$D$25</f>
        <v>0</v>
      </c>
      <c r="U99" s="33">
        <f>'Cena na poramnuvanje'!U99*'Sreden kurs'!$D$25</f>
        <v>0</v>
      </c>
      <c r="V99" s="33">
        <f>'Cena na poramnuvanje'!V99*'Sreden kurs'!$D$25</f>
        <v>0</v>
      </c>
      <c r="W99" s="33">
        <f>'Cena na poramnuvanje'!W99*'Sreden kurs'!$D$25</f>
        <v>0</v>
      </c>
      <c r="X99" s="33">
        <f>'Cena na poramnuvanje'!X99*'Sreden kurs'!$D$25</f>
        <v>0</v>
      </c>
      <c r="Y99" s="33">
        <f>'Cena na poramnuvanje'!Y99*'Sreden kurs'!$D$25</f>
        <v>0</v>
      </c>
      <c r="Z99" s="33">
        <f>'Cena na poramnuvanje'!Z99*'Sreden kurs'!$D$25</f>
        <v>0</v>
      </c>
      <c r="AA99" s="34">
        <f>'Cena na poramnuvanje'!AA99*'Sreden kurs'!$D$25</f>
        <v>0</v>
      </c>
    </row>
    <row r="100" spans="2:27" ht="15.75" thickTop="1" x14ac:dyDescent="0.25">
      <c r="B100" s="74" t="str">
        <f>'Cena na poramnuvanje'!B100:B103</f>
        <v>25.09.2021</v>
      </c>
      <c r="C100" s="6" t="s">
        <v>26</v>
      </c>
      <c r="D100" s="31">
        <f>'Cena na poramnuvanje'!D100*'Sreden kurs'!$D$26</f>
        <v>9199.813932879455</v>
      </c>
      <c r="E100" s="31">
        <f>'Cena na poramnuvanje'!E100*'Sreden kurs'!$D$26</f>
        <v>8985.6008408000016</v>
      </c>
      <c r="F100" s="31">
        <f>'Cena na poramnuvanje'!F100*'Sreden kurs'!$D$26</f>
        <v>9144.0589129302352</v>
      </c>
      <c r="G100" s="31">
        <f>'Cena na poramnuvanje'!G100*'Sreden kurs'!$D$26</f>
        <v>8979.1606997419349</v>
      </c>
      <c r="H100" s="31">
        <f>'Cena na poramnuvanje'!H100*'Sreden kurs'!$D$26</f>
        <v>8923.7562105714296</v>
      </c>
      <c r="I100" s="31">
        <f>'Cena na poramnuvanje'!I100*'Sreden kurs'!$D$26</f>
        <v>8980.3600298947367</v>
      </c>
      <c r="J100" s="31">
        <f>'Cena na poramnuvanje'!J100*'Sreden kurs'!$D$26</f>
        <v>9237.031360151901</v>
      </c>
      <c r="K100" s="31">
        <f>'Cena na poramnuvanje'!K100*'Sreden kurs'!$D$26</f>
        <v>9855.1971951698124</v>
      </c>
      <c r="L100" s="31">
        <f>'Cena na poramnuvanje'!L100*'Sreden kurs'!$D$26</f>
        <v>10164.094910400001</v>
      </c>
      <c r="M100" s="31">
        <f>'Cena na poramnuvanje'!M100*'Sreden kurs'!$D$26</f>
        <v>10164.094910400001</v>
      </c>
      <c r="N100" s="31">
        <f>'Cena na poramnuvanje'!N100*'Sreden kurs'!$D$26</f>
        <v>9925.8295928000007</v>
      </c>
      <c r="O100" s="31">
        <f>'Cena na poramnuvanje'!O100*'Sreden kurs'!$D$26</f>
        <v>9626.6098127999994</v>
      </c>
      <c r="P100" s="31">
        <f>'Cena na poramnuvanje'!P100*'Sreden kurs'!$D$26</f>
        <v>10164.094910400001</v>
      </c>
      <c r="Q100" s="31">
        <f>'Cena na poramnuvanje'!Q100*'Sreden kurs'!$D$26</f>
        <v>9801.3516834709008</v>
      </c>
      <c r="R100" s="31">
        <f>'Cena na poramnuvanje'!R100*'Sreden kurs'!$D$26</f>
        <v>9447.2566178256566</v>
      </c>
      <c r="S100" s="31">
        <f>'Cena na poramnuvanje'!S100*'Sreden kurs'!$D$26</f>
        <v>9314.0462148641273</v>
      </c>
      <c r="T100" s="31">
        <f>'Cena na poramnuvanje'!T100*'Sreden kurs'!$D$26</f>
        <v>10164.094910400001</v>
      </c>
      <c r="U100" s="31">
        <f>'Cena na poramnuvanje'!U100*'Sreden kurs'!$D$26</f>
        <v>10164.094910400001</v>
      </c>
      <c r="V100" s="31">
        <f>'Cena na poramnuvanje'!V100*'Sreden kurs'!$D$26</f>
        <v>10389.846856540084</v>
      </c>
      <c r="W100" s="31">
        <f>'Cena na poramnuvanje'!W100*'Sreden kurs'!$D$26</f>
        <v>10458.920582687773</v>
      </c>
      <c r="X100" s="31">
        <f>'Cena na poramnuvanje'!X100*'Sreden kurs'!$D$26</f>
        <v>10313.90065033557</v>
      </c>
      <c r="Y100" s="31">
        <f>'Cena na poramnuvanje'!Y100*'Sreden kurs'!$D$26</f>
        <v>10476.19628514324</v>
      </c>
      <c r="Z100" s="31">
        <f>'Cena na poramnuvanje'!Z100*'Sreden kurs'!$D$26</f>
        <v>10476.19628514324</v>
      </c>
      <c r="AA100" s="32">
        <f>'Cena na poramnuvanje'!AA100*'Sreden kurs'!$D$26</f>
        <v>10164.094910400001</v>
      </c>
    </row>
    <row r="101" spans="2:27" x14ac:dyDescent="0.25">
      <c r="B101" s="75"/>
      <c r="C101" s="6" t="s">
        <v>27</v>
      </c>
      <c r="D101" s="31">
        <f>'Cena na poramnuvanje'!D101*'Sreden kurs'!$D$26</f>
        <v>0</v>
      </c>
      <c r="E101" s="31">
        <f>'Cena na poramnuvanje'!E101*'Sreden kurs'!$D$26</f>
        <v>0</v>
      </c>
      <c r="F101" s="31">
        <f>'Cena na poramnuvanje'!F101*'Sreden kurs'!$D$26</f>
        <v>0</v>
      </c>
      <c r="G101" s="31">
        <f>'Cena na poramnuvanje'!G101*'Sreden kurs'!$D$26</f>
        <v>0</v>
      </c>
      <c r="H101" s="31">
        <f>'Cena na poramnuvanje'!H101*'Sreden kurs'!$D$26</f>
        <v>0</v>
      </c>
      <c r="I101" s="31">
        <f>'Cena na poramnuvanje'!I101*'Sreden kurs'!$D$26</f>
        <v>0</v>
      </c>
      <c r="J101" s="31">
        <f>'Cena na poramnuvanje'!J101*'Sreden kurs'!$D$26</f>
        <v>0</v>
      </c>
      <c r="K101" s="31">
        <f>'Cena na poramnuvanje'!K101*'Sreden kurs'!$D$26</f>
        <v>0</v>
      </c>
      <c r="L101" s="31">
        <f>'Cena na poramnuvanje'!L101*'Sreden kurs'!$D$26</f>
        <v>0</v>
      </c>
      <c r="M101" s="31">
        <f>'Cena na poramnuvanje'!M101*'Sreden kurs'!$D$26</f>
        <v>0</v>
      </c>
      <c r="N101" s="31">
        <f>'Cena na poramnuvanje'!N101*'Sreden kurs'!$D$26</f>
        <v>0</v>
      </c>
      <c r="O101" s="31">
        <f>'Cena na poramnuvanje'!O101*'Sreden kurs'!$D$26</f>
        <v>0</v>
      </c>
      <c r="P101" s="31">
        <f>'Cena na poramnuvanje'!P101*'Sreden kurs'!$D$26</f>
        <v>0</v>
      </c>
      <c r="Q101" s="31">
        <f>'Cena na poramnuvanje'!Q101*'Sreden kurs'!$D$26</f>
        <v>0</v>
      </c>
      <c r="R101" s="31">
        <f>'Cena na poramnuvanje'!R101*'Sreden kurs'!$D$26</f>
        <v>0</v>
      </c>
      <c r="S101" s="31">
        <f>'Cena na poramnuvanje'!S101*'Sreden kurs'!$D$26</f>
        <v>0</v>
      </c>
      <c r="T101" s="31">
        <f>'Cena na poramnuvanje'!T101*'Sreden kurs'!$D$26</f>
        <v>0</v>
      </c>
      <c r="U101" s="31">
        <f>'Cena na poramnuvanje'!U101*'Sreden kurs'!$D$26</f>
        <v>0</v>
      </c>
      <c r="V101" s="31">
        <f>'Cena na poramnuvanje'!V101*'Sreden kurs'!$D$26</f>
        <v>0</v>
      </c>
      <c r="W101" s="31">
        <f>'Cena na poramnuvanje'!W101*'Sreden kurs'!$D$26</f>
        <v>0</v>
      </c>
      <c r="X101" s="31">
        <f>'Cena na poramnuvanje'!X101*'Sreden kurs'!$D$26</f>
        <v>0</v>
      </c>
      <c r="Y101" s="31">
        <f>'Cena na poramnuvanje'!Y101*'Sreden kurs'!$D$26</f>
        <v>0</v>
      </c>
      <c r="Z101" s="31">
        <f>'Cena na poramnuvanje'!Z101*'Sreden kurs'!$D$26</f>
        <v>0</v>
      </c>
      <c r="AA101" s="32">
        <f>'Cena na poramnuvanje'!AA101*'Sreden kurs'!$D$26</f>
        <v>0</v>
      </c>
    </row>
    <row r="102" spans="2:27" x14ac:dyDescent="0.25">
      <c r="B102" s="75"/>
      <c r="C102" s="6" t="s">
        <v>28</v>
      </c>
      <c r="D102" s="31">
        <f>'Cena na poramnuvanje'!D102*'Sreden kurs'!$D$26</f>
        <v>0</v>
      </c>
      <c r="E102" s="31">
        <f>'Cena na poramnuvanje'!E102*'Sreden kurs'!$D$26</f>
        <v>0</v>
      </c>
      <c r="F102" s="31">
        <f>'Cena na poramnuvanje'!F102*'Sreden kurs'!$D$26</f>
        <v>0</v>
      </c>
      <c r="G102" s="31">
        <f>'Cena na poramnuvanje'!G102*'Sreden kurs'!$D$26</f>
        <v>0</v>
      </c>
      <c r="H102" s="31">
        <f>'Cena na poramnuvanje'!H102*'Sreden kurs'!$D$26</f>
        <v>0</v>
      </c>
      <c r="I102" s="31">
        <f>'Cena na poramnuvanje'!I102*'Sreden kurs'!$D$26</f>
        <v>0</v>
      </c>
      <c r="J102" s="31">
        <f>'Cena na poramnuvanje'!J102*'Sreden kurs'!$D$26</f>
        <v>0</v>
      </c>
      <c r="K102" s="31">
        <f>'Cena na poramnuvanje'!K102*'Sreden kurs'!$D$26</f>
        <v>0</v>
      </c>
      <c r="L102" s="31">
        <f>'Cena na poramnuvanje'!L102*'Sreden kurs'!$D$26</f>
        <v>0</v>
      </c>
      <c r="M102" s="31">
        <f>'Cena na poramnuvanje'!M102*'Sreden kurs'!$D$26</f>
        <v>0</v>
      </c>
      <c r="N102" s="31">
        <f>'Cena na poramnuvanje'!N102*'Sreden kurs'!$D$26</f>
        <v>0</v>
      </c>
      <c r="O102" s="31">
        <f>'Cena na poramnuvanje'!O102*'Sreden kurs'!$D$26</f>
        <v>0</v>
      </c>
      <c r="P102" s="31">
        <f>'Cena na poramnuvanje'!P102*'Sreden kurs'!$D$26</f>
        <v>0</v>
      </c>
      <c r="Q102" s="31">
        <f>'Cena na poramnuvanje'!Q102*'Sreden kurs'!$D$26</f>
        <v>0</v>
      </c>
      <c r="R102" s="31">
        <f>'Cena na poramnuvanje'!R102*'Sreden kurs'!$D$26</f>
        <v>0</v>
      </c>
      <c r="S102" s="31">
        <f>'Cena na poramnuvanje'!S102*'Sreden kurs'!$D$26</f>
        <v>0</v>
      </c>
      <c r="T102" s="31">
        <f>'Cena na poramnuvanje'!T102*'Sreden kurs'!$D$26</f>
        <v>0</v>
      </c>
      <c r="U102" s="31">
        <f>'Cena na poramnuvanje'!U102*'Sreden kurs'!$D$26</f>
        <v>0</v>
      </c>
      <c r="V102" s="31">
        <f>'Cena na poramnuvanje'!V102*'Sreden kurs'!$D$26</f>
        <v>0</v>
      </c>
      <c r="W102" s="31">
        <f>'Cena na poramnuvanje'!W102*'Sreden kurs'!$D$26</f>
        <v>0</v>
      </c>
      <c r="X102" s="31">
        <f>'Cena na poramnuvanje'!X102*'Sreden kurs'!$D$26</f>
        <v>0</v>
      </c>
      <c r="Y102" s="31">
        <f>'Cena na poramnuvanje'!Y102*'Sreden kurs'!$D$26</f>
        <v>0</v>
      </c>
      <c r="Z102" s="31">
        <f>'Cena na poramnuvanje'!Z102*'Sreden kurs'!$D$26</f>
        <v>0</v>
      </c>
      <c r="AA102" s="32">
        <f>'Cena na poramnuvanje'!AA102*'Sreden kurs'!$D$26</f>
        <v>0</v>
      </c>
    </row>
    <row r="103" spans="2:27" ht="15.75" customHeight="1" thickBot="1" x14ac:dyDescent="0.3">
      <c r="B103" s="76"/>
      <c r="C103" s="9" t="s">
        <v>29</v>
      </c>
      <c r="D103" s="33">
        <f>'Cena na poramnuvanje'!D103*'Sreden kurs'!$D$26</f>
        <v>0</v>
      </c>
      <c r="E103" s="33">
        <f>'Cena na poramnuvanje'!E103*'Sreden kurs'!$D$26</f>
        <v>0</v>
      </c>
      <c r="F103" s="33">
        <f>'Cena na poramnuvanje'!F103*'Sreden kurs'!$D$26</f>
        <v>0</v>
      </c>
      <c r="G103" s="33">
        <f>'Cena na poramnuvanje'!G103*'Sreden kurs'!$D$26</f>
        <v>0</v>
      </c>
      <c r="H103" s="33">
        <f>'Cena na poramnuvanje'!H103*'Sreden kurs'!$D$26</f>
        <v>0</v>
      </c>
      <c r="I103" s="33">
        <f>'Cena na poramnuvanje'!I103*'Sreden kurs'!$D$26</f>
        <v>0</v>
      </c>
      <c r="J103" s="33">
        <f>'Cena na poramnuvanje'!J103*'Sreden kurs'!$D$26</f>
        <v>0</v>
      </c>
      <c r="K103" s="33">
        <f>'Cena na poramnuvanje'!K103*'Sreden kurs'!$D$26</f>
        <v>0</v>
      </c>
      <c r="L103" s="33">
        <f>'Cena na poramnuvanje'!L103*'Sreden kurs'!$D$26</f>
        <v>0</v>
      </c>
      <c r="M103" s="33">
        <f>'Cena na poramnuvanje'!M103*'Sreden kurs'!$D$26</f>
        <v>0</v>
      </c>
      <c r="N103" s="33">
        <f>'Cena na poramnuvanje'!N103*'Sreden kurs'!$D$26</f>
        <v>0</v>
      </c>
      <c r="O103" s="33">
        <f>'Cena na poramnuvanje'!O103*'Sreden kurs'!$D$26</f>
        <v>0</v>
      </c>
      <c r="P103" s="33">
        <f>'Cena na poramnuvanje'!P103*'Sreden kurs'!$D$26</f>
        <v>0</v>
      </c>
      <c r="Q103" s="33">
        <f>'Cena na poramnuvanje'!Q103*'Sreden kurs'!$D$26</f>
        <v>0</v>
      </c>
      <c r="R103" s="33">
        <f>'Cena na poramnuvanje'!R103*'Sreden kurs'!$D$26</f>
        <v>0</v>
      </c>
      <c r="S103" s="33">
        <f>'Cena na poramnuvanje'!S103*'Sreden kurs'!$D$26</f>
        <v>0</v>
      </c>
      <c r="T103" s="33">
        <f>'Cena na poramnuvanje'!T103*'Sreden kurs'!$D$26</f>
        <v>0</v>
      </c>
      <c r="U103" s="33">
        <f>'Cena na poramnuvanje'!U103*'Sreden kurs'!$D$26</f>
        <v>0</v>
      </c>
      <c r="V103" s="33">
        <f>'Cena na poramnuvanje'!V103*'Sreden kurs'!$D$26</f>
        <v>0</v>
      </c>
      <c r="W103" s="33">
        <f>'Cena na poramnuvanje'!W103*'Sreden kurs'!$D$26</f>
        <v>0</v>
      </c>
      <c r="X103" s="33">
        <f>'Cena na poramnuvanje'!X103*'Sreden kurs'!$D$26</f>
        <v>0</v>
      </c>
      <c r="Y103" s="33">
        <f>'Cena na poramnuvanje'!Y103*'Sreden kurs'!$D$26</f>
        <v>0</v>
      </c>
      <c r="Z103" s="33">
        <f>'Cena na poramnuvanje'!Z103*'Sreden kurs'!$D$26</f>
        <v>0</v>
      </c>
      <c r="AA103" s="34">
        <f>'Cena na poramnuvanje'!AA103*'Sreden kurs'!$D$26</f>
        <v>0</v>
      </c>
    </row>
    <row r="104" spans="2:27" ht="15.75" thickTop="1" x14ac:dyDescent="0.25">
      <c r="B104" s="74" t="str">
        <f>'Cena na poramnuvanje'!B104:B107</f>
        <v>26.09.2021</v>
      </c>
      <c r="C104" s="6" t="s">
        <v>26</v>
      </c>
      <c r="D104" s="31">
        <f>'Cena na poramnuvanje'!D104*'Sreden kurs'!$D$27</f>
        <v>10403.008593651901</v>
      </c>
      <c r="E104" s="31">
        <f>'Cena na poramnuvanje'!E104*'Sreden kurs'!$D$27</f>
        <v>10018.988740800001</v>
      </c>
      <c r="F104" s="31">
        <f>'Cena na poramnuvanje'!F104*'Sreden kurs'!$D$27</f>
        <v>9095.729305894738</v>
      </c>
      <c r="G104" s="31">
        <f>'Cena na poramnuvanje'!G104*'Sreden kurs'!$D$27</f>
        <v>8506.2048248888877</v>
      </c>
      <c r="H104" s="31">
        <f>'Cena na poramnuvanje'!H104*'Sreden kurs'!$D$27</f>
        <v>8424.1550252499983</v>
      </c>
      <c r="I104" s="31">
        <f>'Cena na poramnuvanje'!I104*'Sreden kurs'!$D$27</f>
        <v>8390.6204444137948</v>
      </c>
      <c r="J104" s="31">
        <f>'Cena na poramnuvanje'!J104*'Sreden kurs'!$D$27</f>
        <v>8975.7022528888883</v>
      </c>
      <c r="K104" s="31">
        <f>'Cena na poramnuvanje'!K104*'Sreden kurs'!$D$27</f>
        <v>9176.6021984301842</v>
      </c>
      <c r="L104" s="31">
        <f>'Cena na poramnuvanje'!L104*'Sreden kurs'!$D$27</f>
        <v>9644.1865632563931</v>
      </c>
      <c r="M104" s="31">
        <f>'Cena na poramnuvanje'!M104*'Sreden kurs'!$D$27</f>
        <v>9477.0956232601548</v>
      </c>
      <c r="N104" s="31">
        <f>'Cena na poramnuvanje'!N104*'Sreden kurs'!$D$27</f>
        <v>9205.7400429905538</v>
      </c>
      <c r="O104" s="31">
        <f>'Cena na poramnuvanje'!O104*'Sreden kurs'!$D$27</f>
        <v>8702.5307725860384</v>
      </c>
      <c r="P104" s="31">
        <f>'Cena na poramnuvanje'!P104*'Sreden kurs'!$D$27</f>
        <v>8440.3076560684458</v>
      </c>
      <c r="Q104" s="31">
        <f>'Cena na poramnuvanje'!Q104*'Sreden kurs'!$D$27</f>
        <v>7633.0613909377134</v>
      </c>
      <c r="R104" s="31">
        <f>'Cena na poramnuvanje'!R104*'Sreden kurs'!$D$27</f>
        <v>7430.2772967471783</v>
      </c>
      <c r="S104" s="31">
        <f>'Cena na poramnuvanje'!S104*'Sreden kurs'!$D$27</f>
        <v>7772.3426880832485</v>
      </c>
      <c r="T104" s="31">
        <f>'Cena na poramnuvanje'!T104*'Sreden kurs'!$D$27</f>
        <v>9222.8308692333667</v>
      </c>
      <c r="U104" s="31">
        <f>'Cena na poramnuvanje'!U104*'Sreden kurs'!$D$27</f>
        <v>10462.090126386556</v>
      </c>
      <c r="V104" s="31">
        <f>'Cena na poramnuvanje'!V104*'Sreden kurs'!$D$27</f>
        <v>10461.035033299697</v>
      </c>
      <c r="W104" s="31">
        <f>'Cena na poramnuvanje'!W104*'Sreden kurs'!$D$27</f>
        <v>10420.417772256731</v>
      </c>
      <c r="X104" s="31">
        <f>'Cena na poramnuvanje'!X104*'Sreden kurs'!$D$27</f>
        <v>10415.960835986161</v>
      </c>
      <c r="Y104" s="31">
        <f>'Cena na poramnuvanje'!Y104*'Sreden kurs'!$D$27</f>
        <v>10460.50695423957</v>
      </c>
      <c r="Z104" s="31">
        <f>'Cena na poramnuvanje'!Z104*'Sreden kurs'!$D$27</f>
        <v>10443.958382182931</v>
      </c>
      <c r="AA104" s="32">
        <f>'Cena na poramnuvanje'!AA104*'Sreden kurs'!$D$27</f>
        <v>10164.094910400001</v>
      </c>
    </row>
    <row r="105" spans="2:27" x14ac:dyDescent="0.25">
      <c r="B105" s="75"/>
      <c r="C105" s="6" t="s">
        <v>27</v>
      </c>
      <c r="D105" s="31">
        <f>'Cena na poramnuvanje'!D105*'Sreden kurs'!$D$27</f>
        <v>0</v>
      </c>
      <c r="E105" s="31">
        <f>'Cena na poramnuvanje'!E105*'Sreden kurs'!$D$27</f>
        <v>0</v>
      </c>
      <c r="F105" s="31">
        <f>'Cena na poramnuvanje'!F105*'Sreden kurs'!$D$27</f>
        <v>0</v>
      </c>
      <c r="G105" s="31">
        <f>'Cena na poramnuvanje'!G105*'Sreden kurs'!$D$27</f>
        <v>0</v>
      </c>
      <c r="H105" s="31">
        <f>'Cena na poramnuvanje'!H105*'Sreden kurs'!$D$27</f>
        <v>0</v>
      </c>
      <c r="I105" s="31">
        <f>'Cena na poramnuvanje'!I105*'Sreden kurs'!$D$27</f>
        <v>0</v>
      </c>
      <c r="J105" s="31">
        <f>'Cena na poramnuvanje'!J105*'Sreden kurs'!$D$27</f>
        <v>0</v>
      </c>
      <c r="K105" s="31">
        <f>'Cena na poramnuvanje'!K105*'Sreden kurs'!$D$27</f>
        <v>0</v>
      </c>
      <c r="L105" s="31">
        <f>'Cena na poramnuvanje'!L105*'Sreden kurs'!$D$27</f>
        <v>0</v>
      </c>
      <c r="M105" s="31">
        <f>'Cena na poramnuvanje'!M105*'Sreden kurs'!$D$27</f>
        <v>0</v>
      </c>
      <c r="N105" s="31">
        <f>'Cena na poramnuvanje'!N105*'Sreden kurs'!$D$27</f>
        <v>0</v>
      </c>
      <c r="O105" s="31">
        <f>'Cena na poramnuvanje'!O105*'Sreden kurs'!$D$27</f>
        <v>0</v>
      </c>
      <c r="P105" s="31">
        <f>'Cena na poramnuvanje'!P105*'Sreden kurs'!$D$27</f>
        <v>0</v>
      </c>
      <c r="Q105" s="31">
        <f>'Cena na poramnuvanje'!Q105*'Sreden kurs'!$D$27</f>
        <v>0</v>
      </c>
      <c r="R105" s="31">
        <f>'Cena na poramnuvanje'!R105*'Sreden kurs'!$D$27</f>
        <v>0</v>
      </c>
      <c r="S105" s="31">
        <f>'Cena na poramnuvanje'!S105*'Sreden kurs'!$D$27</f>
        <v>0</v>
      </c>
      <c r="T105" s="31">
        <f>'Cena na poramnuvanje'!T105*'Sreden kurs'!$D$27</f>
        <v>0</v>
      </c>
      <c r="U105" s="31">
        <f>'Cena na poramnuvanje'!U105*'Sreden kurs'!$D$27</f>
        <v>0</v>
      </c>
      <c r="V105" s="31">
        <f>'Cena na poramnuvanje'!V105*'Sreden kurs'!$D$27</f>
        <v>0</v>
      </c>
      <c r="W105" s="31">
        <f>'Cena na poramnuvanje'!W105*'Sreden kurs'!$D$27</f>
        <v>0</v>
      </c>
      <c r="X105" s="31">
        <f>'Cena na poramnuvanje'!X105*'Sreden kurs'!$D$27</f>
        <v>0</v>
      </c>
      <c r="Y105" s="31">
        <f>'Cena na poramnuvanje'!Y105*'Sreden kurs'!$D$27</f>
        <v>0</v>
      </c>
      <c r="Z105" s="31">
        <f>'Cena na poramnuvanje'!Z105*'Sreden kurs'!$D$27</f>
        <v>0</v>
      </c>
      <c r="AA105" s="32">
        <f>'Cena na poramnuvanje'!AA105*'Sreden kurs'!$D$27</f>
        <v>0</v>
      </c>
    </row>
    <row r="106" spans="2:27" x14ac:dyDescent="0.25">
      <c r="B106" s="75"/>
      <c r="C106" s="6" t="s">
        <v>28</v>
      </c>
      <c r="D106" s="31">
        <f>'Cena na poramnuvanje'!D106*'Sreden kurs'!$D$27</f>
        <v>0</v>
      </c>
      <c r="E106" s="31">
        <f>'Cena na poramnuvanje'!E106*'Sreden kurs'!$D$27</f>
        <v>0</v>
      </c>
      <c r="F106" s="31">
        <f>'Cena na poramnuvanje'!F106*'Sreden kurs'!$D$27</f>
        <v>0</v>
      </c>
      <c r="G106" s="31">
        <f>'Cena na poramnuvanje'!G106*'Sreden kurs'!$D$27</f>
        <v>0</v>
      </c>
      <c r="H106" s="31">
        <f>'Cena na poramnuvanje'!H106*'Sreden kurs'!$D$27</f>
        <v>0</v>
      </c>
      <c r="I106" s="31">
        <f>'Cena na poramnuvanje'!I106*'Sreden kurs'!$D$27</f>
        <v>0</v>
      </c>
      <c r="J106" s="31">
        <f>'Cena na poramnuvanje'!J106*'Sreden kurs'!$D$27</f>
        <v>0</v>
      </c>
      <c r="K106" s="31">
        <f>'Cena na poramnuvanje'!K106*'Sreden kurs'!$D$27</f>
        <v>0</v>
      </c>
      <c r="L106" s="31">
        <f>'Cena na poramnuvanje'!L106*'Sreden kurs'!$D$27</f>
        <v>0</v>
      </c>
      <c r="M106" s="31">
        <f>'Cena na poramnuvanje'!M106*'Sreden kurs'!$D$27</f>
        <v>0</v>
      </c>
      <c r="N106" s="31">
        <f>'Cena na poramnuvanje'!N106*'Sreden kurs'!$D$27</f>
        <v>0</v>
      </c>
      <c r="O106" s="31">
        <f>'Cena na poramnuvanje'!O106*'Sreden kurs'!$D$27</f>
        <v>0</v>
      </c>
      <c r="P106" s="31">
        <f>'Cena na poramnuvanje'!P106*'Sreden kurs'!$D$27</f>
        <v>0</v>
      </c>
      <c r="Q106" s="31">
        <f>'Cena na poramnuvanje'!Q106*'Sreden kurs'!$D$27</f>
        <v>0</v>
      </c>
      <c r="R106" s="31">
        <f>'Cena na poramnuvanje'!R106*'Sreden kurs'!$D$27</f>
        <v>0</v>
      </c>
      <c r="S106" s="31">
        <f>'Cena na poramnuvanje'!S106*'Sreden kurs'!$D$27</f>
        <v>0</v>
      </c>
      <c r="T106" s="31">
        <f>'Cena na poramnuvanje'!T106*'Sreden kurs'!$D$27</f>
        <v>0</v>
      </c>
      <c r="U106" s="31">
        <f>'Cena na poramnuvanje'!U106*'Sreden kurs'!$D$27</f>
        <v>0</v>
      </c>
      <c r="V106" s="31">
        <f>'Cena na poramnuvanje'!V106*'Sreden kurs'!$D$27</f>
        <v>0</v>
      </c>
      <c r="W106" s="31">
        <f>'Cena na poramnuvanje'!W106*'Sreden kurs'!$D$27</f>
        <v>0</v>
      </c>
      <c r="X106" s="31">
        <f>'Cena na poramnuvanje'!X106*'Sreden kurs'!$D$27</f>
        <v>0</v>
      </c>
      <c r="Y106" s="31">
        <f>'Cena na poramnuvanje'!Y106*'Sreden kurs'!$D$27</f>
        <v>0</v>
      </c>
      <c r="Z106" s="31">
        <f>'Cena na poramnuvanje'!Z106*'Sreden kurs'!$D$27</f>
        <v>0</v>
      </c>
      <c r="AA106" s="32">
        <f>'Cena na poramnuvanje'!AA106*'Sreden kurs'!$D$27</f>
        <v>0</v>
      </c>
    </row>
    <row r="107" spans="2:27" ht="20.25" customHeight="1" thickBot="1" x14ac:dyDescent="0.3">
      <c r="B107" s="76"/>
      <c r="C107" s="9" t="s">
        <v>29</v>
      </c>
      <c r="D107" s="33">
        <f>'Cena na poramnuvanje'!D107*'Sreden kurs'!$D$27</f>
        <v>0</v>
      </c>
      <c r="E107" s="33">
        <f>'Cena na poramnuvanje'!E107*'Sreden kurs'!$D$27</f>
        <v>0</v>
      </c>
      <c r="F107" s="33">
        <f>'Cena na poramnuvanje'!F107*'Sreden kurs'!$D$27</f>
        <v>0</v>
      </c>
      <c r="G107" s="33">
        <f>'Cena na poramnuvanje'!G107*'Sreden kurs'!$D$27</f>
        <v>0</v>
      </c>
      <c r="H107" s="33">
        <f>'Cena na poramnuvanje'!H107*'Sreden kurs'!$D$27</f>
        <v>0</v>
      </c>
      <c r="I107" s="33">
        <f>'Cena na poramnuvanje'!I107*'Sreden kurs'!$D$27</f>
        <v>0</v>
      </c>
      <c r="J107" s="33">
        <f>'Cena na poramnuvanje'!J107*'Sreden kurs'!$D$27</f>
        <v>0</v>
      </c>
      <c r="K107" s="33">
        <f>'Cena na poramnuvanje'!K107*'Sreden kurs'!$D$27</f>
        <v>0</v>
      </c>
      <c r="L107" s="33">
        <f>'Cena na poramnuvanje'!L107*'Sreden kurs'!$D$27</f>
        <v>0</v>
      </c>
      <c r="M107" s="33">
        <f>'Cena na poramnuvanje'!M107*'Sreden kurs'!$D$27</f>
        <v>0</v>
      </c>
      <c r="N107" s="33">
        <f>'Cena na poramnuvanje'!N107*'Sreden kurs'!$D$27</f>
        <v>0</v>
      </c>
      <c r="O107" s="33">
        <f>'Cena na poramnuvanje'!O107*'Sreden kurs'!$D$27</f>
        <v>0</v>
      </c>
      <c r="P107" s="33">
        <f>'Cena na poramnuvanje'!P107*'Sreden kurs'!$D$27</f>
        <v>0</v>
      </c>
      <c r="Q107" s="33">
        <f>'Cena na poramnuvanje'!Q107*'Sreden kurs'!$D$27</f>
        <v>0</v>
      </c>
      <c r="R107" s="33">
        <f>'Cena na poramnuvanje'!R107*'Sreden kurs'!$D$27</f>
        <v>0</v>
      </c>
      <c r="S107" s="33">
        <f>'Cena na poramnuvanje'!S107*'Sreden kurs'!$D$27</f>
        <v>0</v>
      </c>
      <c r="T107" s="33">
        <f>'Cena na poramnuvanje'!T107*'Sreden kurs'!$D$27</f>
        <v>0</v>
      </c>
      <c r="U107" s="33">
        <f>'Cena na poramnuvanje'!U107*'Sreden kurs'!$D$27</f>
        <v>0</v>
      </c>
      <c r="V107" s="33">
        <f>'Cena na poramnuvanje'!V107*'Sreden kurs'!$D$27</f>
        <v>0</v>
      </c>
      <c r="W107" s="33">
        <f>'Cena na poramnuvanje'!W107*'Sreden kurs'!$D$27</f>
        <v>0</v>
      </c>
      <c r="X107" s="33">
        <f>'Cena na poramnuvanje'!X107*'Sreden kurs'!$D$27</f>
        <v>0</v>
      </c>
      <c r="Y107" s="33">
        <f>'Cena na poramnuvanje'!Y107*'Sreden kurs'!$D$27</f>
        <v>0</v>
      </c>
      <c r="Z107" s="33">
        <f>'Cena na poramnuvanje'!Z107*'Sreden kurs'!$D$27</f>
        <v>0</v>
      </c>
      <c r="AA107" s="34">
        <f>'Cena na poramnuvanje'!AA107*'Sreden kurs'!$D$27</f>
        <v>0</v>
      </c>
    </row>
    <row r="108" spans="2:27" ht="15.75" thickTop="1" x14ac:dyDescent="0.25">
      <c r="B108" s="74" t="str">
        <f>'Cena na poramnuvanje'!B108:B111</f>
        <v>27.09.2021</v>
      </c>
      <c r="C108" s="6" t="s">
        <v>26</v>
      </c>
      <c r="D108" s="31">
        <f>'Cena na poramnuvanje'!D108*'Sreden kurs'!$D$28</f>
        <v>10164.2183</v>
      </c>
      <c r="E108" s="31">
        <f>'Cena na poramnuvanje'!E108*'Sreden kurs'!$D$28</f>
        <v>8982.7628800000002</v>
      </c>
      <c r="F108" s="31">
        <f>'Cena na poramnuvanje'!F108*'Sreden kurs'!$D$28</f>
        <v>0</v>
      </c>
      <c r="G108" s="31">
        <f>'Cena na poramnuvanje'!G108*'Sreden kurs'!$D$28</f>
        <v>0</v>
      </c>
      <c r="H108" s="31">
        <f>'Cena na poramnuvanje'!H108*'Sreden kurs'!$D$28</f>
        <v>0</v>
      </c>
      <c r="I108" s="31">
        <f>'Cena na poramnuvanje'!I108*'Sreden kurs'!$D$28</f>
        <v>0</v>
      </c>
      <c r="J108" s="31">
        <f>'Cena na poramnuvanje'!J108*'Sreden kurs'!$D$28</f>
        <v>10166.703719085714</v>
      </c>
      <c r="K108" s="31">
        <f>'Cena na poramnuvanje'!K108*'Sreden kurs'!$D$28</f>
        <v>10166.891741333333</v>
      </c>
      <c r="L108" s="31">
        <f>'Cena na poramnuvanje'!L108*'Sreden kurs'!$D$28</f>
        <v>10169.085334222222</v>
      </c>
      <c r="M108" s="31">
        <f>'Cena na poramnuvanje'!M108*'Sreden kurs'!$D$28</f>
        <v>10156.403625333336</v>
      </c>
      <c r="N108" s="31">
        <f>'Cena na poramnuvanje'!N108*'Sreden kurs'!$D$28</f>
        <v>10117.947200000001</v>
      </c>
      <c r="O108" s="31">
        <f>'Cena na poramnuvanje'!O108*'Sreden kurs'!$D$28</f>
        <v>10364.660322027848</v>
      </c>
      <c r="P108" s="31">
        <f>'Cena na poramnuvanje'!P108*'Sreden kurs'!$D$28</f>
        <v>10308.723002214023</v>
      </c>
      <c r="Q108" s="31">
        <f>'Cena na poramnuvanje'!Q108*'Sreden kurs'!$D$28</f>
        <v>10303.625258327165</v>
      </c>
      <c r="R108" s="31">
        <f>'Cena na poramnuvanje'!R108*'Sreden kurs'!$D$28</f>
        <v>10666.335643366619</v>
      </c>
      <c r="S108" s="31">
        <f>'Cena na poramnuvanje'!S108*'Sreden kurs'!$D$28</f>
        <v>10685.522005625879</v>
      </c>
      <c r="T108" s="31">
        <f>'Cena na poramnuvanje'!T108*'Sreden kurs'!$D$28</f>
        <v>10685.998529532859</v>
      </c>
      <c r="U108" s="31">
        <f>'Cena na poramnuvanje'!U108*'Sreden kurs'!$D$28</f>
        <v>10468.916908103593</v>
      </c>
      <c r="V108" s="31">
        <f>'Cena na poramnuvanje'!V108*'Sreden kurs'!$D$28</f>
        <v>10550.168168509743</v>
      </c>
      <c r="W108" s="31">
        <f>'Cena na poramnuvanje'!W108*'Sreden kurs'!$D$28</f>
        <v>11063.580641051567</v>
      </c>
      <c r="X108" s="31">
        <f>'Cena na poramnuvanje'!X108*'Sreden kurs'!$D$28</f>
        <v>10662.687384753362</v>
      </c>
      <c r="Y108" s="31">
        <f>'Cena na poramnuvanje'!Y108*'Sreden kurs'!$D$28</f>
        <v>10613.589043346776</v>
      </c>
      <c r="Z108" s="31">
        <f>'Cena na poramnuvanje'!Z108*'Sreden kurs'!$D$28</f>
        <v>10963.221044642858</v>
      </c>
      <c r="AA108" s="32">
        <f>'Cena na poramnuvanje'!AA108*'Sreden kurs'!$D$28</f>
        <v>10586.608645207099</v>
      </c>
    </row>
    <row r="109" spans="2:27" x14ac:dyDescent="0.25">
      <c r="B109" s="75"/>
      <c r="C109" s="6" t="s">
        <v>27</v>
      </c>
      <c r="D109" s="31">
        <f>'Cena na poramnuvanje'!D109*'Sreden kurs'!$D$28</f>
        <v>0</v>
      </c>
      <c r="E109" s="31">
        <f>'Cena na poramnuvanje'!E109*'Sreden kurs'!$D$28</f>
        <v>0</v>
      </c>
      <c r="F109" s="31">
        <f>'Cena na poramnuvanje'!F109*'Sreden kurs'!$D$28</f>
        <v>1968.06412</v>
      </c>
      <c r="G109" s="31">
        <f>'Cena na poramnuvanje'!G109*'Sreden kurs'!$D$28</f>
        <v>1857.0134800000001</v>
      </c>
      <c r="H109" s="31">
        <f>'Cena na poramnuvanje'!H109*'Sreden kurs'!$D$28</f>
        <v>1898.3489959999999</v>
      </c>
      <c r="I109" s="31">
        <f>'Cena na poramnuvanje'!I109*'Sreden kurs'!$D$28</f>
        <v>2099.474044</v>
      </c>
      <c r="J109" s="31">
        <f>'Cena na poramnuvanje'!J109*'Sreden kurs'!$D$28</f>
        <v>0</v>
      </c>
      <c r="K109" s="31">
        <f>'Cena na poramnuvanje'!K109*'Sreden kurs'!$D$28</f>
        <v>0</v>
      </c>
      <c r="L109" s="31">
        <f>'Cena na poramnuvanje'!L109*'Sreden kurs'!$D$28</f>
        <v>0</v>
      </c>
      <c r="M109" s="31">
        <f>'Cena na poramnuvanje'!M109*'Sreden kurs'!$D$28</f>
        <v>0</v>
      </c>
      <c r="N109" s="31">
        <f>'Cena na poramnuvanje'!N109*'Sreden kurs'!$D$28</f>
        <v>0</v>
      </c>
      <c r="O109" s="31">
        <f>'Cena na poramnuvanje'!O109*'Sreden kurs'!$D$28</f>
        <v>0</v>
      </c>
      <c r="P109" s="31">
        <f>'Cena na poramnuvanje'!P109*'Sreden kurs'!$D$28</f>
        <v>0</v>
      </c>
      <c r="Q109" s="31">
        <f>'Cena na poramnuvanje'!Q109*'Sreden kurs'!$D$28</f>
        <v>0</v>
      </c>
      <c r="R109" s="31">
        <f>'Cena na poramnuvanje'!R109*'Sreden kurs'!$D$28</f>
        <v>0</v>
      </c>
      <c r="S109" s="31">
        <f>'Cena na poramnuvanje'!S109*'Sreden kurs'!$D$28</f>
        <v>0</v>
      </c>
      <c r="T109" s="31">
        <f>'Cena na poramnuvanje'!T109*'Sreden kurs'!$D$28</f>
        <v>0</v>
      </c>
      <c r="U109" s="31">
        <f>'Cena na poramnuvanje'!U109*'Sreden kurs'!$D$28</f>
        <v>0</v>
      </c>
      <c r="V109" s="31">
        <f>'Cena na poramnuvanje'!V109*'Sreden kurs'!$D$28</f>
        <v>0</v>
      </c>
      <c r="W109" s="31">
        <f>'Cena na poramnuvanje'!W109*'Sreden kurs'!$D$28</f>
        <v>0</v>
      </c>
      <c r="X109" s="31">
        <f>'Cena na poramnuvanje'!X109*'Sreden kurs'!$D$28</f>
        <v>0</v>
      </c>
      <c r="Y109" s="31">
        <f>'Cena na poramnuvanje'!Y109*'Sreden kurs'!$D$28</f>
        <v>0</v>
      </c>
      <c r="Z109" s="31">
        <f>'Cena na poramnuvanje'!Z109*'Sreden kurs'!$D$28</f>
        <v>0</v>
      </c>
      <c r="AA109" s="32">
        <f>'Cena na poramnuvanje'!AA109*'Sreden kurs'!$D$28</f>
        <v>0</v>
      </c>
    </row>
    <row r="110" spans="2:27" x14ac:dyDescent="0.25">
      <c r="B110" s="75"/>
      <c r="C110" s="6" t="s">
        <v>28</v>
      </c>
      <c r="D110" s="31">
        <f>'Cena na poramnuvanje'!D110*'Sreden kurs'!$D$28</f>
        <v>0</v>
      </c>
      <c r="E110" s="31">
        <f>'Cena na poramnuvanje'!E110*'Sreden kurs'!$D$28</f>
        <v>0</v>
      </c>
      <c r="F110" s="31">
        <f>'Cena na poramnuvanje'!F110*'Sreden kurs'!$D$28</f>
        <v>0</v>
      </c>
      <c r="G110" s="31">
        <f>'Cena na poramnuvanje'!G110*'Sreden kurs'!$D$28</f>
        <v>0</v>
      </c>
      <c r="H110" s="31">
        <f>'Cena na poramnuvanje'!H110*'Sreden kurs'!$D$28</f>
        <v>0</v>
      </c>
      <c r="I110" s="31">
        <f>'Cena na poramnuvanje'!I110*'Sreden kurs'!$D$28</f>
        <v>0</v>
      </c>
      <c r="J110" s="31">
        <f>'Cena na poramnuvanje'!J110*'Sreden kurs'!$D$28</f>
        <v>0</v>
      </c>
      <c r="K110" s="31">
        <f>'Cena na poramnuvanje'!K110*'Sreden kurs'!$D$28</f>
        <v>0</v>
      </c>
      <c r="L110" s="31">
        <f>'Cena na poramnuvanje'!L110*'Sreden kurs'!$D$28</f>
        <v>0</v>
      </c>
      <c r="M110" s="31">
        <f>'Cena na poramnuvanje'!M110*'Sreden kurs'!$D$28</f>
        <v>0</v>
      </c>
      <c r="N110" s="31">
        <f>'Cena na poramnuvanje'!N110*'Sreden kurs'!$D$28</f>
        <v>0</v>
      </c>
      <c r="O110" s="31">
        <f>'Cena na poramnuvanje'!O110*'Sreden kurs'!$D$28</f>
        <v>0</v>
      </c>
      <c r="P110" s="31">
        <f>'Cena na poramnuvanje'!P110*'Sreden kurs'!$D$28</f>
        <v>0</v>
      </c>
      <c r="Q110" s="31">
        <f>'Cena na poramnuvanje'!Q110*'Sreden kurs'!$D$28</f>
        <v>0</v>
      </c>
      <c r="R110" s="31">
        <f>'Cena na poramnuvanje'!R110*'Sreden kurs'!$D$28</f>
        <v>0</v>
      </c>
      <c r="S110" s="31">
        <f>'Cena na poramnuvanje'!S110*'Sreden kurs'!$D$28</f>
        <v>0</v>
      </c>
      <c r="T110" s="31">
        <f>'Cena na poramnuvanje'!T110*'Sreden kurs'!$D$28</f>
        <v>0</v>
      </c>
      <c r="U110" s="31">
        <f>'Cena na poramnuvanje'!U110*'Sreden kurs'!$D$28</f>
        <v>0</v>
      </c>
      <c r="V110" s="31">
        <f>'Cena na poramnuvanje'!V110*'Sreden kurs'!$D$28</f>
        <v>0</v>
      </c>
      <c r="W110" s="31">
        <f>'Cena na poramnuvanje'!W110*'Sreden kurs'!$D$28</f>
        <v>0</v>
      </c>
      <c r="X110" s="31">
        <f>'Cena na poramnuvanje'!X110*'Sreden kurs'!$D$28</f>
        <v>0</v>
      </c>
      <c r="Y110" s="31">
        <f>'Cena na poramnuvanje'!Y110*'Sreden kurs'!$D$28</f>
        <v>0</v>
      </c>
      <c r="Z110" s="31">
        <f>'Cena na poramnuvanje'!Z110*'Sreden kurs'!$D$28</f>
        <v>0</v>
      </c>
      <c r="AA110" s="32">
        <f>'Cena na poramnuvanje'!AA110*'Sreden kurs'!$D$28</f>
        <v>0</v>
      </c>
    </row>
    <row r="111" spans="2:27" ht="15.75" thickBot="1" x14ac:dyDescent="0.3">
      <c r="B111" s="76"/>
      <c r="C111" s="9" t="s">
        <v>29</v>
      </c>
      <c r="D111" s="33">
        <f>'Cena na poramnuvanje'!D111*'Sreden kurs'!$D$28</f>
        <v>0</v>
      </c>
      <c r="E111" s="33">
        <f>'Cena na poramnuvanje'!E111*'Sreden kurs'!$D$28</f>
        <v>0</v>
      </c>
      <c r="F111" s="33">
        <f>'Cena na poramnuvanje'!F111*'Sreden kurs'!$D$28</f>
        <v>0</v>
      </c>
      <c r="G111" s="33">
        <f>'Cena na poramnuvanje'!G111*'Sreden kurs'!$D$28</f>
        <v>0</v>
      </c>
      <c r="H111" s="33">
        <f>'Cena na poramnuvanje'!H111*'Sreden kurs'!$D$28</f>
        <v>0</v>
      </c>
      <c r="I111" s="33">
        <f>'Cena na poramnuvanje'!I111*'Sreden kurs'!$D$28</f>
        <v>0</v>
      </c>
      <c r="J111" s="33">
        <f>'Cena na poramnuvanje'!J111*'Sreden kurs'!$D$28</f>
        <v>0</v>
      </c>
      <c r="K111" s="33">
        <f>'Cena na poramnuvanje'!K111*'Sreden kurs'!$D$28</f>
        <v>0</v>
      </c>
      <c r="L111" s="33">
        <f>'Cena na poramnuvanje'!L111*'Sreden kurs'!$D$28</f>
        <v>0</v>
      </c>
      <c r="M111" s="33">
        <f>'Cena na poramnuvanje'!M111*'Sreden kurs'!$D$28</f>
        <v>0</v>
      </c>
      <c r="N111" s="33">
        <f>'Cena na poramnuvanje'!N111*'Sreden kurs'!$D$28</f>
        <v>0</v>
      </c>
      <c r="O111" s="33">
        <f>'Cena na poramnuvanje'!O111*'Sreden kurs'!$D$28</f>
        <v>0</v>
      </c>
      <c r="P111" s="33">
        <f>'Cena na poramnuvanje'!P111*'Sreden kurs'!$D$28</f>
        <v>0</v>
      </c>
      <c r="Q111" s="33">
        <f>'Cena na poramnuvanje'!Q111*'Sreden kurs'!$D$28</f>
        <v>0</v>
      </c>
      <c r="R111" s="33">
        <f>'Cena na poramnuvanje'!R111*'Sreden kurs'!$D$28</f>
        <v>0</v>
      </c>
      <c r="S111" s="33">
        <f>'Cena na poramnuvanje'!S111*'Sreden kurs'!$D$28</f>
        <v>0</v>
      </c>
      <c r="T111" s="33">
        <f>'Cena na poramnuvanje'!T111*'Sreden kurs'!$D$28</f>
        <v>0</v>
      </c>
      <c r="U111" s="33">
        <f>'Cena na poramnuvanje'!U111*'Sreden kurs'!$D$28</f>
        <v>0</v>
      </c>
      <c r="V111" s="33">
        <f>'Cena na poramnuvanje'!V111*'Sreden kurs'!$D$28</f>
        <v>0</v>
      </c>
      <c r="W111" s="33">
        <f>'Cena na poramnuvanje'!W111*'Sreden kurs'!$D$28</f>
        <v>0</v>
      </c>
      <c r="X111" s="33">
        <f>'Cena na poramnuvanje'!X111*'Sreden kurs'!$D$28</f>
        <v>0</v>
      </c>
      <c r="Y111" s="33">
        <f>'Cena na poramnuvanje'!Y111*'Sreden kurs'!$D$28</f>
        <v>0</v>
      </c>
      <c r="Z111" s="33">
        <f>'Cena na poramnuvanje'!Z111*'Sreden kurs'!$D$28</f>
        <v>0</v>
      </c>
      <c r="AA111" s="34">
        <f>'Cena na poramnuvanje'!AA111*'Sreden kurs'!$D$28</f>
        <v>0</v>
      </c>
    </row>
    <row r="112" spans="2:27" ht="15.75" thickTop="1" x14ac:dyDescent="0.25">
      <c r="B112" s="74" t="str">
        <f>'Cena na poramnuvanje'!B112:B115</f>
        <v>28.09.2021</v>
      </c>
      <c r="C112" s="6" t="s">
        <v>26</v>
      </c>
      <c r="D112" s="31">
        <f>'Cena na poramnuvanje'!D112*'Sreden kurs'!$D$29</f>
        <v>9964.8338257142841</v>
      </c>
      <c r="E112" s="31">
        <f>'Cena na poramnuvanje'!E112*'Sreden kurs'!$D$29</f>
        <v>9308.2567220000019</v>
      </c>
      <c r="F112" s="31">
        <f>'Cena na poramnuvanje'!F112*'Sreden kurs'!$D$29</f>
        <v>7886.6527185952373</v>
      </c>
      <c r="G112" s="31">
        <f>'Cena na poramnuvanje'!G112*'Sreden kurs'!$D$29</f>
        <v>0</v>
      </c>
      <c r="H112" s="31">
        <f>'Cena na poramnuvanje'!H112*'Sreden kurs'!$D$29</f>
        <v>0</v>
      </c>
      <c r="I112" s="31">
        <f>'Cena na poramnuvanje'!I112*'Sreden kurs'!$D$29</f>
        <v>9612.2835399999985</v>
      </c>
      <c r="J112" s="31">
        <f>'Cena na poramnuvanje'!J112*'Sreden kurs'!$D$29</f>
        <v>10169.566880253731</v>
      </c>
      <c r="K112" s="31">
        <f>'Cena na poramnuvanje'!K112*'Sreden kurs'!$D$29</f>
        <v>10170.956127581632</v>
      </c>
      <c r="L112" s="31">
        <f>'Cena na poramnuvanje'!L112*'Sreden kurs'!$D$29</f>
        <v>10164.342032400002</v>
      </c>
      <c r="M112" s="31">
        <f>'Cena na poramnuvanje'!M112*'Sreden kurs'!$D$29</f>
        <v>10156.650560333335</v>
      </c>
      <c r="N112" s="31">
        <f>'Cena na poramnuvanje'!N112*'Sreden kurs'!$D$29</f>
        <v>10464.654873537607</v>
      </c>
      <c r="O112" s="31">
        <f>'Cena na poramnuvanje'!O112*'Sreden kurs'!$D$29</f>
        <v>10563.559340553236</v>
      </c>
      <c r="P112" s="31">
        <f>'Cena na poramnuvanje'!P112*'Sreden kurs'!$D$29</f>
        <v>10612.417294399596</v>
      </c>
      <c r="Q112" s="31">
        <f>'Cena na poramnuvanje'!Q112*'Sreden kurs'!$D$29</f>
        <v>10541.010662427132</v>
      </c>
      <c r="R112" s="31">
        <f>'Cena na poramnuvanje'!R112*'Sreden kurs'!$D$29</f>
        <v>10597.228316675168</v>
      </c>
      <c r="S112" s="31">
        <f>'Cena na poramnuvanje'!S112*'Sreden kurs'!$D$29</f>
        <v>10594.29821921308</v>
      </c>
      <c r="T112" s="31">
        <f>'Cena na poramnuvanje'!T112*'Sreden kurs'!$D$29</f>
        <v>10597.228316675168</v>
      </c>
      <c r="U112" s="31">
        <f>'Cena na poramnuvanje'!U112*'Sreden kurs'!$D$29</f>
        <v>10597.228316675168</v>
      </c>
      <c r="V112" s="31">
        <f>'Cena na poramnuvanje'!V112*'Sreden kurs'!$D$29</f>
        <v>10594.29821921308</v>
      </c>
      <c r="W112" s="31">
        <f>'Cena na poramnuvanje'!W112*'Sreden kurs'!$D$29</f>
        <v>10591.356119303635</v>
      </c>
      <c r="X112" s="31">
        <f>'Cena na poramnuvanje'!X112*'Sreden kurs'!$D$29</f>
        <v>10609.54902098079</v>
      </c>
      <c r="Y112" s="31">
        <f>'Cena na poramnuvanje'!Y112*'Sreden kurs'!$D$29</f>
        <v>10615.274013846929</v>
      </c>
      <c r="Z112" s="31">
        <f>'Cena na poramnuvanje'!Z112*'Sreden kurs'!$D$29</f>
        <v>10545.732589012148</v>
      </c>
      <c r="AA112" s="32">
        <f>'Cena na poramnuvanje'!AA112*'Sreden kurs'!$D$29</f>
        <v>10569.660043918919</v>
      </c>
    </row>
    <row r="113" spans="2:27" x14ac:dyDescent="0.25">
      <c r="B113" s="75"/>
      <c r="C113" s="6" t="s">
        <v>27</v>
      </c>
      <c r="D113" s="31">
        <f>'Cena na poramnuvanje'!D113*'Sreden kurs'!$D$29</f>
        <v>0</v>
      </c>
      <c r="E113" s="31">
        <f>'Cena na poramnuvanje'!E113*'Sreden kurs'!$D$29</f>
        <v>0</v>
      </c>
      <c r="F113" s="31">
        <f>'Cena na poramnuvanje'!F113*'Sreden kurs'!$D$29</f>
        <v>0</v>
      </c>
      <c r="G113" s="31">
        <f>'Cena na poramnuvanje'!G113*'Sreden kurs'!$D$29</f>
        <v>0</v>
      </c>
      <c r="H113" s="31">
        <f>'Cena na poramnuvanje'!H113*'Sreden kurs'!$D$29</f>
        <v>0</v>
      </c>
      <c r="I113" s="31">
        <f>'Cena na poramnuvanje'!I113*'Sreden kurs'!$D$29</f>
        <v>0</v>
      </c>
      <c r="J113" s="31">
        <f>'Cena na poramnuvanje'!J113*'Sreden kurs'!$D$29</f>
        <v>0</v>
      </c>
      <c r="K113" s="31">
        <f>'Cena na poramnuvanje'!K113*'Sreden kurs'!$D$29</f>
        <v>0</v>
      </c>
      <c r="L113" s="31">
        <f>'Cena na poramnuvanje'!L113*'Sreden kurs'!$D$29</f>
        <v>0</v>
      </c>
      <c r="M113" s="31">
        <f>'Cena na poramnuvanje'!M113*'Sreden kurs'!$D$29</f>
        <v>0</v>
      </c>
      <c r="N113" s="31">
        <f>'Cena na poramnuvanje'!N113*'Sreden kurs'!$D$29</f>
        <v>0</v>
      </c>
      <c r="O113" s="31">
        <f>'Cena na poramnuvanje'!O113*'Sreden kurs'!$D$29</f>
        <v>0</v>
      </c>
      <c r="P113" s="31">
        <f>'Cena na poramnuvanje'!P113*'Sreden kurs'!$D$29</f>
        <v>0</v>
      </c>
      <c r="Q113" s="31">
        <f>'Cena na poramnuvanje'!Q113*'Sreden kurs'!$D$29</f>
        <v>0</v>
      </c>
      <c r="R113" s="31">
        <f>'Cena na poramnuvanje'!R113*'Sreden kurs'!$D$29</f>
        <v>0</v>
      </c>
      <c r="S113" s="31">
        <f>'Cena na poramnuvanje'!S113*'Sreden kurs'!$D$29</f>
        <v>0</v>
      </c>
      <c r="T113" s="31">
        <f>'Cena na poramnuvanje'!T113*'Sreden kurs'!$D$29</f>
        <v>0</v>
      </c>
      <c r="U113" s="31">
        <f>'Cena na poramnuvanje'!U113*'Sreden kurs'!$D$29</f>
        <v>0</v>
      </c>
      <c r="V113" s="31">
        <f>'Cena na poramnuvanje'!V113*'Sreden kurs'!$D$29</f>
        <v>0</v>
      </c>
      <c r="W113" s="31">
        <f>'Cena na poramnuvanje'!W113*'Sreden kurs'!$D$29</f>
        <v>0</v>
      </c>
      <c r="X113" s="31">
        <f>'Cena na poramnuvanje'!X113*'Sreden kurs'!$D$29</f>
        <v>0</v>
      </c>
      <c r="Y113" s="31">
        <f>'Cena na poramnuvanje'!Y113*'Sreden kurs'!$D$29</f>
        <v>0</v>
      </c>
      <c r="Z113" s="31">
        <f>'Cena na poramnuvanje'!Z113*'Sreden kurs'!$D$29</f>
        <v>0</v>
      </c>
      <c r="AA113" s="32">
        <f>'Cena na poramnuvanje'!AA113*'Sreden kurs'!$D$29</f>
        <v>0</v>
      </c>
    </row>
    <row r="114" spans="2:27" x14ac:dyDescent="0.25">
      <c r="B114" s="75"/>
      <c r="C114" s="6" t="s">
        <v>28</v>
      </c>
      <c r="D114" s="31">
        <f>'Cena na poramnuvanje'!D114*'Sreden kurs'!$D$29</f>
        <v>0</v>
      </c>
      <c r="E114" s="31">
        <f>'Cena na poramnuvanje'!E114*'Sreden kurs'!$D$29</f>
        <v>0</v>
      </c>
      <c r="F114" s="31">
        <f>'Cena na poramnuvanje'!F114*'Sreden kurs'!$D$29</f>
        <v>0</v>
      </c>
      <c r="G114" s="31">
        <f>'Cena na poramnuvanje'!G114*'Sreden kurs'!$D$29</f>
        <v>3026.2035149999997</v>
      </c>
      <c r="H114" s="31">
        <f>'Cena na poramnuvanje'!H114*'Sreden kurs'!$D$29</f>
        <v>3269.2869370000003</v>
      </c>
      <c r="I114" s="31">
        <f>'Cena na poramnuvanje'!I114*'Sreden kurs'!$D$29</f>
        <v>0</v>
      </c>
      <c r="J114" s="31">
        <f>'Cena na poramnuvanje'!J114*'Sreden kurs'!$D$29</f>
        <v>0</v>
      </c>
      <c r="K114" s="31">
        <f>'Cena na poramnuvanje'!K114*'Sreden kurs'!$D$29</f>
        <v>0</v>
      </c>
      <c r="L114" s="31">
        <f>'Cena na poramnuvanje'!L114*'Sreden kurs'!$D$29</f>
        <v>0</v>
      </c>
      <c r="M114" s="31">
        <f>'Cena na poramnuvanje'!M114*'Sreden kurs'!$D$29</f>
        <v>0</v>
      </c>
      <c r="N114" s="31">
        <f>'Cena na poramnuvanje'!N114*'Sreden kurs'!$D$29</f>
        <v>0</v>
      </c>
      <c r="O114" s="31">
        <f>'Cena na poramnuvanje'!O114*'Sreden kurs'!$D$29</f>
        <v>0</v>
      </c>
      <c r="P114" s="31">
        <f>'Cena na poramnuvanje'!P114*'Sreden kurs'!$D$29</f>
        <v>0</v>
      </c>
      <c r="Q114" s="31">
        <f>'Cena na poramnuvanje'!Q114*'Sreden kurs'!$D$29</f>
        <v>0</v>
      </c>
      <c r="R114" s="31">
        <f>'Cena na poramnuvanje'!R114*'Sreden kurs'!$D$29</f>
        <v>0</v>
      </c>
      <c r="S114" s="31">
        <f>'Cena na poramnuvanje'!S114*'Sreden kurs'!$D$29</f>
        <v>0</v>
      </c>
      <c r="T114" s="31">
        <f>'Cena na poramnuvanje'!T114*'Sreden kurs'!$D$29</f>
        <v>0</v>
      </c>
      <c r="U114" s="31">
        <f>'Cena na poramnuvanje'!U114*'Sreden kurs'!$D$29</f>
        <v>0</v>
      </c>
      <c r="V114" s="31">
        <f>'Cena na poramnuvanje'!V114*'Sreden kurs'!$D$29</f>
        <v>0</v>
      </c>
      <c r="W114" s="31">
        <f>'Cena na poramnuvanje'!W114*'Sreden kurs'!$D$29</f>
        <v>0</v>
      </c>
      <c r="X114" s="31">
        <f>'Cena na poramnuvanje'!X114*'Sreden kurs'!$D$29</f>
        <v>0</v>
      </c>
      <c r="Y114" s="31">
        <f>'Cena na poramnuvanje'!Y114*'Sreden kurs'!$D$29</f>
        <v>0</v>
      </c>
      <c r="Z114" s="31">
        <f>'Cena na poramnuvanje'!Z114*'Sreden kurs'!$D$29</f>
        <v>0</v>
      </c>
      <c r="AA114" s="32">
        <f>'Cena na poramnuvanje'!AA114*'Sreden kurs'!$D$29</f>
        <v>0</v>
      </c>
    </row>
    <row r="115" spans="2:27" ht="15.75" thickBot="1" x14ac:dyDescent="0.3">
      <c r="B115" s="76"/>
      <c r="C115" s="9" t="s">
        <v>29</v>
      </c>
      <c r="D115" s="33">
        <f>'Cena na poramnuvanje'!D115*'Sreden kurs'!$D$29</f>
        <v>0</v>
      </c>
      <c r="E115" s="33">
        <f>'Cena na poramnuvanje'!E115*'Sreden kurs'!$D$29</f>
        <v>0</v>
      </c>
      <c r="F115" s="33">
        <f>'Cena na poramnuvanje'!F115*'Sreden kurs'!$D$29</f>
        <v>0</v>
      </c>
      <c r="G115" s="33">
        <f>'Cena na poramnuvanje'!G115*'Sreden kurs'!$D$29</f>
        <v>9078.6105450000014</v>
      </c>
      <c r="H115" s="33">
        <f>'Cena na poramnuvanje'!H115*'Sreden kurs'!$D$29</f>
        <v>9807.2438480000001</v>
      </c>
      <c r="I115" s="33">
        <f>'Cena na poramnuvanje'!I115*'Sreden kurs'!$D$29</f>
        <v>0</v>
      </c>
      <c r="J115" s="33">
        <f>'Cena na poramnuvanje'!J115*'Sreden kurs'!$D$29</f>
        <v>0</v>
      </c>
      <c r="K115" s="33">
        <f>'Cena na poramnuvanje'!K115*'Sreden kurs'!$D$29</f>
        <v>0</v>
      </c>
      <c r="L115" s="33">
        <f>'Cena na poramnuvanje'!L115*'Sreden kurs'!$D$29</f>
        <v>0</v>
      </c>
      <c r="M115" s="33">
        <f>'Cena na poramnuvanje'!M115*'Sreden kurs'!$D$29</f>
        <v>0</v>
      </c>
      <c r="N115" s="33">
        <f>'Cena na poramnuvanje'!N115*'Sreden kurs'!$D$29</f>
        <v>0</v>
      </c>
      <c r="O115" s="33">
        <f>'Cena na poramnuvanje'!O115*'Sreden kurs'!$D$29</f>
        <v>0</v>
      </c>
      <c r="P115" s="33">
        <f>'Cena na poramnuvanje'!P115*'Sreden kurs'!$D$29</f>
        <v>0</v>
      </c>
      <c r="Q115" s="33">
        <f>'Cena na poramnuvanje'!Q115*'Sreden kurs'!$D$29</f>
        <v>0</v>
      </c>
      <c r="R115" s="33">
        <f>'Cena na poramnuvanje'!R115*'Sreden kurs'!$D$29</f>
        <v>0</v>
      </c>
      <c r="S115" s="33">
        <f>'Cena na poramnuvanje'!S115*'Sreden kurs'!$D$29</f>
        <v>0</v>
      </c>
      <c r="T115" s="33">
        <f>'Cena na poramnuvanje'!T115*'Sreden kurs'!$D$29</f>
        <v>0</v>
      </c>
      <c r="U115" s="33">
        <f>'Cena na poramnuvanje'!U115*'Sreden kurs'!$D$29</f>
        <v>0</v>
      </c>
      <c r="V115" s="33">
        <f>'Cena na poramnuvanje'!V115*'Sreden kurs'!$D$29</f>
        <v>0</v>
      </c>
      <c r="W115" s="33">
        <f>'Cena na poramnuvanje'!W115*'Sreden kurs'!$D$29</f>
        <v>0</v>
      </c>
      <c r="X115" s="33">
        <f>'Cena na poramnuvanje'!X115*'Sreden kurs'!$D$29</f>
        <v>0</v>
      </c>
      <c r="Y115" s="33">
        <f>'Cena na poramnuvanje'!Y115*'Sreden kurs'!$D$29</f>
        <v>0</v>
      </c>
      <c r="Z115" s="33">
        <f>'Cena na poramnuvanje'!Z115*'Sreden kurs'!$D$29</f>
        <v>0</v>
      </c>
      <c r="AA115" s="34">
        <f>'Cena na poramnuvanje'!AA115*'Sreden kurs'!$D$29</f>
        <v>0</v>
      </c>
    </row>
    <row r="116" spans="2:27" ht="15.75" thickTop="1" x14ac:dyDescent="0.25">
      <c r="B116" s="74" t="str">
        <f>'Cena na poramnuvanje'!B116:B119</f>
        <v>29.09.2021</v>
      </c>
      <c r="C116" s="6" t="s">
        <v>26</v>
      </c>
      <c r="D116" s="31">
        <f>'Cena na poramnuvanje'!D116*'Sreden kurs'!$D$30</f>
        <v>9666.1258200000011</v>
      </c>
      <c r="E116" s="31">
        <f>'Cena na poramnuvanje'!E116*'Sreden kurs'!$D$30</f>
        <v>8886.9884785714294</v>
      </c>
      <c r="F116" s="31">
        <f>'Cena na poramnuvanje'!F116*'Sreden kurs'!$D$30</f>
        <v>7643.3249999999998</v>
      </c>
      <c r="G116" s="31">
        <f>'Cena na poramnuvanje'!G116*'Sreden kurs'!$D$30</f>
        <v>0</v>
      </c>
      <c r="H116" s="31">
        <f>'Cena na poramnuvanje'!H116*'Sreden kurs'!$D$30</f>
        <v>0</v>
      </c>
      <c r="I116" s="31">
        <f>'Cena na poramnuvanje'!I116*'Sreden kurs'!$D$30</f>
        <v>8343.6037568181819</v>
      </c>
      <c r="J116" s="31">
        <f>'Cena na poramnuvanje'!J116*'Sreden kurs'!$D$30</f>
        <v>10164.127860000001</v>
      </c>
      <c r="K116" s="31">
        <f>'Cena na poramnuvanje'!K116*'Sreden kurs'!$D$30</f>
        <v>10164.127860000001</v>
      </c>
      <c r="L116" s="31">
        <f>'Cena na poramnuvanje'!L116*'Sreden kurs'!$D$30</f>
        <v>10164.127860000001</v>
      </c>
      <c r="M116" s="31">
        <f>'Cena na poramnuvanje'!M116*'Sreden kurs'!$D$30</f>
        <v>10164.127860000001</v>
      </c>
      <c r="N116" s="31">
        <f>'Cena na poramnuvanje'!N116*'Sreden kurs'!$D$30</f>
        <v>10382.928654661018</v>
      </c>
      <c r="O116" s="31">
        <f>'Cena na poramnuvanje'!O116*'Sreden kurs'!$D$30</f>
        <v>10539.207931034483</v>
      </c>
      <c r="P116" s="31">
        <f>'Cena na poramnuvanje'!P116*'Sreden kurs'!$D$30</f>
        <v>10541.577608580508</v>
      </c>
      <c r="Q116" s="31">
        <f>'Cena na poramnuvanje'!Q116*'Sreden kurs'!$D$30</f>
        <v>10418.22615756738</v>
      </c>
      <c r="R116" s="31">
        <f>'Cena na poramnuvanje'!R116*'Sreden kurs'!$D$30</f>
        <v>10403.609780334729</v>
      </c>
      <c r="S116" s="31">
        <f>'Cena na poramnuvanje'!S116*'Sreden kurs'!$D$30</f>
        <v>10418.783082901557</v>
      </c>
      <c r="T116" s="31">
        <f>'Cena na poramnuvanje'!T116*'Sreden kurs'!$D$30</f>
        <v>10605.723846933604</v>
      </c>
      <c r="U116" s="31">
        <f>'Cena na poramnuvanje'!U116*'Sreden kurs'!$D$30</f>
        <v>10617.185294117648</v>
      </c>
      <c r="V116" s="31">
        <f>'Cena na poramnuvanje'!V116*'Sreden kurs'!$D$30</f>
        <v>10413.756860706859</v>
      </c>
      <c r="W116" s="31">
        <f>'Cena na poramnuvanje'!W116*'Sreden kurs'!$D$30</f>
        <v>10583.724858466288</v>
      </c>
      <c r="X116" s="31">
        <f>'Cena na poramnuvanje'!X116*'Sreden kurs'!$D$30</f>
        <v>10498.390358606559</v>
      </c>
      <c r="Y116" s="31">
        <f>'Cena na poramnuvanje'!Y116*'Sreden kurs'!$D$30</f>
        <v>10003.112199069003</v>
      </c>
      <c r="Z116" s="31">
        <f>'Cena na poramnuvanje'!Z116*'Sreden kurs'!$D$30</f>
        <v>10338.171661385244</v>
      </c>
      <c r="AA116" s="32">
        <f>'Cena na poramnuvanje'!AA116*'Sreden kurs'!$D$30</f>
        <v>9483.7113481152592</v>
      </c>
    </row>
    <row r="117" spans="2:27" x14ac:dyDescent="0.25">
      <c r="B117" s="75"/>
      <c r="C117" s="6" t="s">
        <v>27</v>
      </c>
      <c r="D117" s="31">
        <f>'Cena na poramnuvanje'!D117*'Sreden kurs'!$D$30</f>
        <v>0</v>
      </c>
      <c r="E117" s="31">
        <f>'Cena na poramnuvanje'!E117*'Sreden kurs'!$D$30</f>
        <v>0</v>
      </c>
      <c r="F117" s="31">
        <f>'Cena na poramnuvanje'!F117*'Sreden kurs'!$D$30</f>
        <v>0</v>
      </c>
      <c r="G117" s="31">
        <f>'Cena na poramnuvanje'!G117*'Sreden kurs'!$D$30</f>
        <v>0</v>
      </c>
      <c r="H117" s="31">
        <f>'Cena na poramnuvanje'!H117*'Sreden kurs'!$D$30</f>
        <v>0</v>
      </c>
      <c r="I117" s="31">
        <f>'Cena na poramnuvanje'!I117*'Sreden kurs'!$D$30</f>
        <v>0</v>
      </c>
      <c r="J117" s="31">
        <f>'Cena na poramnuvanje'!J117*'Sreden kurs'!$D$30</f>
        <v>0</v>
      </c>
      <c r="K117" s="31">
        <f>'Cena na poramnuvanje'!K117*'Sreden kurs'!$D$30</f>
        <v>0</v>
      </c>
      <c r="L117" s="31">
        <f>'Cena na poramnuvanje'!L117*'Sreden kurs'!$D$30</f>
        <v>0</v>
      </c>
      <c r="M117" s="31">
        <f>'Cena na poramnuvanje'!M117*'Sreden kurs'!$D$30</f>
        <v>0</v>
      </c>
      <c r="N117" s="31">
        <f>'Cena na poramnuvanje'!N117*'Sreden kurs'!$D$30</f>
        <v>0</v>
      </c>
      <c r="O117" s="31">
        <f>'Cena na poramnuvanje'!O117*'Sreden kurs'!$D$30</f>
        <v>0</v>
      </c>
      <c r="P117" s="31">
        <f>'Cena na poramnuvanje'!P117*'Sreden kurs'!$D$30</f>
        <v>0</v>
      </c>
      <c r="Q117" s="31">
        <f>'Cena na poramnuvanje'!Q117*'Sreden kurs'!$D$30</f>
        <v>0</v>
      </c>
      <c r="R117" s="31">
        <f>'Cena na poramnuvanje'!R117*'Sreden kurs'!$D$30</f>
        <v>0</v>
      </c>
      <c r="S117" s="31">
        <f>'Cena na poramnuvanje'!S117*'Sreden kurs'!$D$30</f>
        <v>0</v>
      </c>
      <c r="T117" s="31">
        <f>'Cena na poramnuvanje'!T117*'Sreden kurs'!$D$30</f>
        <v>0</v>
      </c>
      <c r="U117" s="31">
        <f>'Cena na poramnuvanje'!U117*'Sreden kurs'!$D$30</f>
        <v>0</v>
      </c>
      <c r="V117" s="31">
        <f>'Cena na poramnuvanje'!V117*'Sreden kurs'!$D$30</f>
        <v>0</v>
      </c>
      <c r="W117" s="31">
        <f>'Cena na poramnuvanje'!W117*'Sreden kurs'!$D$30</f>
        <v>0</v>
      </c>
      <c r="X117" s="31">
        <f>'Cena na poramnuvanje'!X117*'Sreden kurs'!$D$30</f>
        <v>0</v>
      </c>
      <c r="Y117" s="31">
        <f>'Cena na poramnuvanje'!Y117*'Sreden kurs'!$D$30</f>
        <v>0</v>
      </c>
      <c r="Z117" s="31">
        <f>'Cena na poramnuvanje'!Z117*'Sreden kurs'!$D$30</f>
        <v>0</v>
      </c>
      <c r="AA117" s="32">
        <f>'Cena na poramnuvanje'!AA117*'Sreden kurs'!$D$30</f>
        <v>0</v>
      </c>
    </row>
    <row r="118" spans="2:27" x14ac:dyDescent="0.25">
      <c r="B118" s="75"/>
      <c r="C118" s="6" t="s">
        <v>28</v>
      </c>
      <c r="D118" s="31">
        <f>'Cena na poramnuvanje'!D118*'Sreden kurs'!$D$30</f>
        <v>0</v>
      </c>
      <c r="E118" s="31">
        <f>'Cena na poramnuvanje'!E118*'Sreden kurs'!$D$30</f>
        <v>0</v>
      </c>
      <c r="F118" s="31">
        <f>'Cena na poramnuvanje'!F118*'Sreden kurs'!$D$30</f>
        <v>0</v>
      </c>
      <c r="G118" s="31">
        <f>'Cena na poramnuvanje'!G118*'Sreden kurs'!$D$30</f>
        <v>2731.23765</v>
      </c>
      <c r="H118" s="31">
        <f>'Cena na poramnuvanje'!H118*'Sreden kurs'!$D$30</f>
        <v>2706.5596499999997</v>
      </c>
      <c r="I118" s="31">
        <f>'Cena na poramnuvanje'!I118*'Sreden kurs'!$D$30</f>
        <v>0</v>
      </c>
      <c r="J118" s="31">
        <f>'Cena na poramnuvanje'!J118*'Sreden kurs'!$D$30</f>
        <v>0</v>
      </c>
      <c r="K118" s="31">
        <f>'Cena na poramnuvanje'!K118*'Sreden kurs'!$D$30</f>
        <v>0</v>
      </c>
      <c r="L118" s="31">
        <f>'Cena na poramnuvanje'!L118*'Sreden kurs'!$D$30</f>
        <v>0</v>
      </c>
      <c r="M118" s="31">
        <f>'Cena na poramnuvanje'!M118*'Sreden kurs'!$D$30</f>
        <v>0</v>
      </c>
      <c r="N118" s="31">
        <f>'Cena na poramnuvanje'!N118*'Sreden kurs'!$D$30</f>
        <v>0</v>
      </c>
      <c r="O118" s="31">
        <f>'Cena na poramnuvanje'!O118*'Sreden kurs'!$D$30</f>
        <v>0</v>
      </c>
      <c r="P118" s="31">
        <f>'Cena na poramnuvanje'!P118*'Sreden kurs'!$D$30</f>
        <v>0</v>
      </c>
      <c r="Q118" s="31">
        <f>'Cena na poramnuvanje'!Q118*'Sreden kurs'!$D$30</f>
        <v>0</v>
      </c>
      <c r="R118" s="31">
        <f>'Cena na poramnuvanje'!R118*'Sreden kurs'!$D$30</f>
        <v>0</v>
      </c>
      <c r="S118" s="31">
        <f>'Cena na poramnuvanje'!S118*'Sreden kurs'!$D$30</f>
        <v>0</v>
      </c>
      <c r="T118" s="31">
        <f>'Cena na poramnuvanje'!T118*'Sreden kurs'!$D$30</f>
        <v>0</v>
      </c>
      <c r="U118" s="31">
        <f>'Cena na poramnuvanje'!U118*'Sreden kurs'!$D$30</f>
        <v>0</v>
      </c>
      <c r="V118" s="31">
        <f>'Cena na poramnuvanje'!V118*'Sreden kurs'!$D$30</f>
        <v>0</v>
      </c>
      <c r="W118" s="31">
        <f>'Cena na poramnuvanje'!W118*'Sreden kurs'!$D$30</f>
        <v>0</v>
      </c>
      <c r="X118" s="31">
        <f>'Cena na poramnuvanje'!X118*'Sreden kurs'!$D$30</f>
        <v>0</v>
      </c>
      <c r="Y118" s="31">
        <f>'Cena na poramnuvanje'!Y118*'Sreden kurs'!$D$30</f>
        <v>0</v>
      </c>
      <c r="Z118" s="31">
        <f>'Cena na poramnuvanje'!Z118*'Sreden kurs'!$D$30</f>
        <v>0</v>
      </c>
      <c r="AA118" s="32">
        <f>'Cena na poramnuvanje'!AA118*'Sreden kurs'!$D$30</f>
        <v>0</v>
      </c>
    </row>
    <row r="119" spans="2:27" ht="15.75" thickBot="1" x14ac:dyDescent="0.3">
      <c r="B119" s="76"/>
      <c r="C119" s="9" t="s">
        <v>29</v>
      </c>
      <c r="D119" s="33">
        <f>'Cena na poramnuvanje'!D119*'Sreden kurs'!$D$30</f>
        <v>0</v>
      </c>
      <c r="E119" s="33">
        <f>'Cena na poramnuvanje'!E119*'Sreden kurs'!$D$30</f>
        <v>0</v>
      </c>
      <c r="F119" s="33">
        <f>'Cena na poramnuvanje'!F119*'Sreden kurs'!$D$30</f>
        <v>0</v>
      </c>
      <c r="G119" s="33">
        <f>'Cena na poramnuvanje'!G119*'Sreden kurs'!$D$30</f>
        <v>8193.0960000000014</v>
      </c>
      <c r="H119" s="33">
        <f>'Cena na poramnuvanje'!H119*'Sreden kurs'!$D$30</f>
        <v>8119.0619999999999</v>
      </c>
      <c r="I119" s="33">
        <f>'Cena na poramnuvanje'!I119*'Sreden kurs'!$D$30</f>
        <v>0</v>
      </c>
      <c r="J119" s="33">
        <f>'Cena na poramnuvanje'!J119*'Sreden kurs'!$D$30</f>
        <v>0</v>
      </c>
      <c r="K119" s="33">
        <f>'Cena na poramnuvanje'!K119*'Sreden kurs'!$D$30</f>
        <v>0</v>
      </c>
      <c r="L119" s="33">
        <f>'Cena na poramnuvanje'!L119*'Sreden kurs'!$D$30</f>
        <v>0</v>
      </c>
      <c r="M119" s="33">
        <f>'Cena na poramnuvanje'!M119*'Sreden kurs'!$D$30</f>
        <v>0</v>
      </c>
      <c r="N119" s="33">
        <f>'Cena na poramnuvanje'!N119*'Sreden kurs'!$D$30</f>
        <v>0</v>
      </c>
      <c r="O119" s="33">
        <f>'Cena na poramnuvanje'!O119*'Sreden kurs'!$D$30</f>
        <v>0</v>
      </c>
      <c r="P119" s="33">
        <f>'Cena na poramnuvanje'!P119*'Sreden kurs'!$D$30</f>
        <v>0</v>
      </c>
      <c r="Q119" s="33">
        <f>'Cena na poramnuvanje'!Q119*'Sreden kurs'!$D$30</f>
        <v>0</v>
      </c>
      <c r="R119" s="33">
        <f>'Cena na poramnuvanje'!R119*'Sreden kurs'!$D$30</f>
        <v>0</v>
      </c>
      <c r="S119" s="33">
        <f>'Cena na poramnuvanje'!S119*'Sreden kurs'!$D$30</f>
        <v>0</v>
      </c>
      <c r="T119" s="33">
        <f>'Cena na poramnuvanje'!T119*'Sreden kurs'!$D$30</f>
        <v>0</v>
      </c>
      <c r="U119" s="33">
        <f>'Cena na poramnuvanje'!U119*'Sreden kurs'!$D$30</f>
        <v>0</v>
      </c>
      <c r="V119" s="33">
        <f>'Cena na poramnuvanje'!V119*'Sreden kurs'!$D$30</f>
        <v>0</v>
      </c>
      <c r="W119" s="33">
        <f>'Cena na poramnuvanje'!W119*'Sreden kurs'!$D$30</f>
        <v>0</v>
      </c>
      <c r="X119" s="33">
        <f>'Cena na poramnuvanje'!X119*'Sreden kurs'!$D$30</f>
        <v>0</v>
      </c>
      <c r="Y119" s="33">
        <f>'Cena na poramnuvanje'!Y119*'Sreden kurs'!$D$30</f>
        <v>0</v>
      </c>
      <c r="Z119" s="33">
        <f>'Cena na poramnuvanje'!Z119*'Sreden kurs'!$D$30</f>
        <v>0</v>
      </c>
      <c r="AA119" s="34">
        <f>'Cena na poramnuvanje'!AA119*'Sreden kurs'!$D$30</f>
        <v>0</v>
      </c>
    </row>
    <row r="120" spans="2:27" ht="15.75" thickTop="1" x14ac:dyDescent="0.25">
      <c r="B120" s="74" t="str">
        <f>'Cena na poramnuvanje'!B120:B123</f>
        <v>30.09.2021</v>
      </c>
      <c r="C120" s="6" t="s">
        <v>26</v>
      </c>
      <c r="D120" s="31">
        <f>'Cena na poramnuvanje'!D120*'Sreden kurs'!$D$31</f>
        <v>9832.0534968000011</v>
      </c>
      <c r="E120" s="31">
        <f>'Cena na poramnuvanje'!E120*'Sreden kurs'!$D$31</f>
        <v>8820.7112053333331</v>
      </c>
      <c r="F120" s="31">
        <f>'Cena na poramnuvanje'!F120*'Sreden kurs'!$D$31</f>
        <v>7123.2816079999993</v>
      </c>
      <c r="G120" s="31">
        <f>'Cena na poramnuvanje'!G120*'Sreden kurs'!$D$31</f>
        <v>5527.2371320000002</v>
      </c>
      <c r="H120" s="31">
        <f>'Cena na poramnuvanje'!H120*'Sreden kurs'!$D$31</f>
        <v>5751.1892559999997</v>
      </c>
      <c r="I120" s="31">
        <f>'Cena na poramnuvanje'!I120*'Sreden kurs'!$D$31</f>
        <v>9058.0599144761909</v>
      </c>
      <c r="J120" s="31">
        <f>'Cena na poramnuvanje'!J120*'Sreden kurs'!$D$31</f>
        <v>9868.4534288000013</v>
      </c>
      <c r="K120" s="31">
        <f>'Cena na poramnuvanje'!K120*'Sreden kurs'!$D$31</f>
        <v>10164.094910400001</v>
      </c>
      <c r="L120" s="31">
        <f>'Cena na poramnuvanje'!L120*'Sreden kurs'!$D$31</f>
        <v>10164.094910400001</v>
      </c>
      <c r="M120" s="31">
        <f>'Cena na poramnuvanje'!M120*'Sreden kurs'!$D$31</f>
        <v>10164.094910400001</v>
      </c>
      <c r="N120" s="31">
        <f>'Cena na poramnuvanje'!N120*'Sreden kurs'!$D$31</f>
        <v>10334.38359214831</v>
      </c>
      <c r="O120" s="31">
        <f>'Cena na poramnuvanje'!O120*'Sreden kurs'!$D$31</f>
        <v>10418.192384243261</v>
      </c>
      <c r="P120" s="31">
        <f>'Cena na poramnuvanje'!P120*'Sreden kurs'!$D$31</f>
        <v>10415.960835986161</v>
      </c>
      <c r="Q120" s="31">
        <f>'Cena na poramnuvanje'!Q120*'Sreden kurs'!$D$31</f>
        <v>10411.47915614157</v>
      </c>
      <c r="R120" s="31">
        <f>'Cena na poramnuvanje'!R120*'Sreden kurs'!$D$31</f>
        <v>10415.960835986161</v>
      </c>
      <c r="S120" s="31">
        <f>'Cena na poramnuvanje'!S120*'Sreden kurs'!$D$31</f>
        <v>10417.07738174274</v>
      </c>
      <c r="T120" s="31">
        <f>'Cena na poramnuvanje'!T120*'Sreden kurs'!$D$31</f>
        <v>10419.305846685085</v>
      </c>
      <c r="U120" s="31">
        <f>'Cena na poramnuvanje'!U120*'Sreden kurs'!$D$31</f>
        <v>10421.528164137933</v>
      </c>
      <c r="V120" s="31">
        <f>'Cena na poramnuvanje'!V120*'Sreden kurs'!$D$31</f>
        <v>10421.528164137933</v>
      </c>
      <c r="W120" s="31">
        <f>'Cena na poramnuvanje'!W120*'Sreden kurs'!$D$31</f>
        <v>10416.519301971635</v>
      </c>
      <c r="X120" s="31">
        <f>'Cena na poramnuvanje'!X120*'Sreden kurs'!$D$31</f>
        <v>10413.162698786829</v>
      </c>
      <c r="Y120" s="31">
        <f>'Cena na poramnuvanje'!Y120*'Sreden kurs'!$D$31</f>
        <v>10423.744359504131</v>
      </c>
      <c r="Z120" s="31">
        <f>'Cena na poramnuvanje'!Z120*'Sreden kurs'!$D$31</f>
        <v>10400.165341719077</v>
      </c>
      <c r="AA120" s="32">
        <f>'Cena na poramnuvanje'!AA120*'Sreden kurs'!$D$31</f>
        <v>10438.002135153585</v>
      </c>
    </row>
    <row r="121" spans="2:27" x14ac:dyDescent="0.25">
      <c r="B121" s="75"/>
      <c r="C121" s="6" t="s">
        <v>27</v>
      </c>
      <c r="D121" s="31">
        <f>'Cena na poramnuvanje'!D121*'Sreden kurs'!$D$31</f>
        <v>0</v>
      </c>
      <c r="E121" s="31">
        <f>'Cena na poramnuvanje'!E121*'Sreden kurs'!$D$31</f>
        <v>0</v>
      </c>
      <c r="F121" s="31">
        <f>'Cena na poramnuvanje'!F121*'Sreden kurs'!$D$31</f>
        <v>0</v>
      </c>
      <c r="G121" s="31">
        <f>'Cena na poramnuvanje'!G121*'Sreden kurs'!$D$31</f>
        <v>0</v>
      </c>
      <c r="H121" s="31">
        <f>'Cena na poramnuvanje'!H121*'Sreden kurs'!$D$31</f>
        <v>0</v>
      </c>
      <c r="I121" s="31">
        <f>'Cena na poramnuvanje'!I121*'Sreden kurs'!$D$31</f>
        <v>0</v>
      </c>
      <c r="J121" s="31">
        <f>'Cena na poramnuvanje'!J121*'Sreden kurs'!$D$31</f>
        <v>0</v>
      </c>
      <c r="K121" s="31">
        <f>'Cena na poramnuvanje'!K121*'Sreden kurs'!$D$31</f>
        <v>0</v>
      </c>
      <c r="L121" s="31">
        <f>'Cena na poramnuvanje'!L121*'Sreden kurs'!$D$31</f>
        <v>0</v>
      </c>
      <c r="M121" s="31">
        <f>'Cena na poramnuvanje'!M121*'Sreden kurs'!$D$31</f>
        <v>0</v>
      </c>
      <c r="N121" s="31">
        <f>'Cena na poramnuvanje'!N121*'Sreden kurs'!$D$31</f>
        <v>0</v>
      </c>
      <c r="O121" s="31">
        <f>'Cena na poramnuvanje'!O121*'Sreden kurs'!$D$31</f>
        <v>0</v>
      </c>
      <c r="P121" s="31">
        <f>'Cena na poramnuvanje'!P121*'Sreden kurs'!$D$31</f>
        <v>0</v>
      </c>
      <c r="Q121" s="31">
        <f>'Cena na poramnuvanje'!Q121*'Sreden kurs'!$D$31</f>
        <v>0</v>
      </c>
      <c r="R121" s="31">
        <f>'Cena na poramnuvanje'!R121*'Sreden kurs'!$D$31</f>
        <v>0</v>
      </c>
      <c r="S121" s="31">
        <f>'Cena na poramnuvanje'!S121*'Sreden kurs'!$D$31</f>
        <v>0</v>
      </c>
      <c r="T121" s="31">
        <f>'Cena na poramnuvanje'!T121*'Sreden kurs'!$D$31</f>
        <v>0</v>
      </c>
      <c r="U121" s="31">
        <f>'Cena na poramnuvanje'!U121*'Sreden kurs'!$D$31</f>
        <v>0</v>
      </c>
      <c r="V121" s="31">
        <f>'Cena na poramnuvanje'!V121*'Sreden kurs'!$D$31</f>
        <v>0</v>
      </c>
      <c r="W121" s="31">
        <f>'Cena na poramnuvanje'!W121*'Sreden kurs'!$D$31</f>
        <v>0</v>
      </c>
      <c r="X121" s="31">
        <f>'Cena na poramnuvanje'!X121*'Sreden kurs'!$D$31</f>
        <v>0</v>
      </c>
      <c r="Y121" s="31">
        <f>'Cena na poramnuvanje'!Y121*'Sreden kurs'!$D$31</f>
        <v>0</v>
      </c>
      <c r="Z121" s="31">
        <f>'Cena na poramnuvanje'!Z121*'Sreden kurs'!$D$31</f>
        <v>0</v>
      </c>
      <c r="AA121" s="32">
        <f>'Cena na poramnuvanje'!AA121*'Sreden kurs'!$D$31</f>
        <v>0</v>
      </c>
    </row>
    <row r="122" spans="2:27" x14ac:dyDescent="0.25">
      <c r="B122" s="75"/>
      <c r="C122" s="6" t="s">
        <v>28</v>
      </c>
      <c r="D122" s="31">
        <f>'Cena na poramnuvanje'!D122*'Sreden kurs'!$D$31</f>
        <v>0</v>
      </c>
      <c r="E122" s="31">
        <f>'Cena na poramnuvanje'!E122*'Sreden kurs'!$D$31</f>
        <v>0</v>
      </c>
      <c r="F122" s="31">
        <f>'Cena na poramnuvanje'!F122*'Sreden kurs'!$D$31</f>
        <v>0</v>
      </c>
      <c r="G122" s="31">
        <f>'Cena na poramnuvanje'!G122*'Sreden kurs'!$D$31</f>
        <v>0</v>
      </c>
      <c r="H122" s="31">
        <f>'Cena na poramnuvanje'!H122*'Sreden kurs'!$D$31</f>
        <v>0</v>
      </c>
      <c r="I122" s="31">
        <f>'Cena na poramnuvanje'!I122*'Sreden kurs'!$D$31</f>
        <v>0</v>
      </c>
      <c r="J122" s="31">
        <f>'Cena na poramnuvanje'!J122*'Sreden kurs'!$D$31</f>
        <v>0</v>
      </c>
      <c r="K122" s="31">
        <f>'Cena na poramnuvanje'!K122*'Sreden kurs'!$D$31</f>
        <v>0</v>
      </c>
      <c r="L122" s="31">
        <f>'Cena na poramnuvanje'!L122*'Sreden kurs'!$D$31</f>
        <v>0</v>
      </c>
      <c r="M122" s="31">
        <f>'Cena na poramnuvanje'!M122*'Sreden kurs'!$D$31</f>
        <v>0</v>
      </c>
      <c r="N122" s="31">
        <f>'Cena na poramnuvanje'!N122*'Sreden kurs'!$D$31</f>
        <v>0</v>
      </c>
      <c r="O122" s="31">
        <f>'Cena na poramnuvanje'!O122*'Sreden kurs'!$D$31</f>
        <v>0</v>
      </c>
      <c r="P122" s="31">
        <f>'Cena na poramnuvanje'!P122*'Sreden kurs'!$D$31</f>
        <v>0</v>
      </c>
      <c r="Q122" s="31">
        <f>'Cena na poramnuvanje'!Q122*'Sreden kurs'!$D$31</f>
        <v>0</v>
      </c>
      <c r="R122" s="31">
        <f>'Cena na poramnuvanje'!R122*'Sreden kurs'!$D$31</f>
        <v>0</v>
      </c>
      <c r="S122" s="31">
        <f>'Cena na poramnuvanje'!S122*'Sreden kurs'!$D$31</f>
        <v>0</v>
      </c>
      <c r="T122" s="31">
        <f>'Cena na poramnuvanje'!T122*'Sreden kurs'!$D$31</f>
        <v>0</v>
      </c>
      <c r="U122" s="31">
        <f>'Cena na poramnuvanje'!U122*'Sreden kurs'!$D$31</f>
        <v>0</v>
      </c>
      <c r="V122" s="31">
        <f>'Cena na poramnuvanje'!V122*'Sreden kurs'!$D$31</f>
        <v>0</v>
      </c>
      <c r="W122" s="31">
        <f>'Cena na poramnuvanje'!W122*'Sreden kurs'!$D$31</f>
        <v>0</v>
      </c>
      <c r="X122" s="31">
        <f>'Cena na poramnuvanje'!X122*'Sreden kurs'!$D$31</f>
        <v>0</v>
      </c>
      <c r="Y122" s="31">
        <f>'Cena na poramnuvanje'!Y122*'Sreden kurs'!$D$31</f>
        <v>0</v>
      </c>
      <c r="Z122" s="31">
        <f>'Cena na poramnuvanje'!Z122*'Sreden kurs'!$D$31</f>
        <v>0</v>
      </c>
      <c r="AA122" s="32">
        <f>'Cena na poramnuvanje'!AA122*'Sreden kurs'!$D$31</f>
        <v>0</v>
      </c>
    </row>
    <row r="123" spans="2:27" ht="15.75" thickBot="1" x14ac:dyDescent="0.3">
      <c r="B123" s="76"/>
      <c r="C123" s="9" t="s">
        <v>29</v>
      </c>
      <c r="D123" s="33">
        <f>'Cena na poramnuvanje'!D123*'Sreden kurs'!$D$31</f>
        <v>0</v>
      </c>
      <c r="E123" s="33">
        <f>'Cena na poramnuvanje'!E123*'Sreden kurs'!$D$31</f>
        <v>0</v>
      </c>
      <c r="F123" s="33">
        <f>'Cena na poramnuvanje'!F123*'Sreden kurs'!$D$31</f>
        <v>0</v>
      </c>
      <c r="G123" s="33">
        <f>'Cena na poramnuvanje'!G123*'Sreden kurs'!$D$31</f>
        <v>0</v>
      </c>
      <c r="H123" s="33">
        <f>'Cena na poramnuvanje'!H123*'Sreden kurs'!$D$31</f>
        <v>0</v>
      </c>
      <c r="I123" s="33">
        <f>'Cena na poramnuvanje'!I123*'Sreden kurs'!$D$31</f>
        <v>0</v>
      </c>
      <c r="J123" s="33">
        <f>'Cena na poramnuvanje'!J123*'Sreden kurs'!$D$31</f>
        <v>0</v>
      </c>
      <c r="K123" s="33">
        <f>'Cena na poramnuvanje'!K123*'Sreden kurs'!$D$31</f>
        <v>0</v>
      </c>
      <c r="L123" s="33">
        <f>'Cena na poramnuvanje'!L123*'Sreden kurs'!$D$31</f>
        <v>0</v>
      </c>
      <c r="M123" s="33">
        <f>'Cena na poramnuvanje'!M123*'Sreden kurs'!$D$31</f>
        <v>0</v>
      </c>
      <c r="N123" s="33">
        <f>'Cena na poramnuvanje'!N123*'Sreden kurs'!$D$31</f>
        <v>0</v>
      </c>
      <c r="O123" s="33">
        <f>'Cena na poramnuvanje'!O123*'Sreden kurs'!$D$31</f>
        <v>0</v>
      </c>
      <c r="P123" s="33">
        <f>'Cena na poramnuvanje'!P123*'Sreden kurs'!$D$31</f>
        <v>0</v>
      </c>
      <c r="Q123" s="33">
        <f>'Cena na poramnuvanje'!Q123*'Sreden kurs'!$D$31</f>
        <v>0</v>
      </c>
      <c r="R123" s="33">
        <f>'Cena na poramnuvanje'!R123*'Sreden kurs'!$D$31</f>
        <v>0</v>
      </c>
      <c r="S123" s="33">
        <f>'Cena na poramnuvanje'!S123*'Sreden kurs'!$D$31</f>
        <v>0</v>
      </c>
      <c r="T123" s="33">
        <f>'Cena na poramnuvanje'!T123*'Sreden kurs'!$D$31</f>
        <v>0</v>
      </c>
      <c r="U123" s="33">
        <f>'Cena na poramnuvanje'!U123*'Sreden kurs'!$D$31</f>
        <v>0</v>
      </c>
      <c r="V123" s="33">
        <f>'Cena na poramnuvanje'!V123*'Sreden kurs'!$D$31</f>
        <v>0</v>
      </c>
      <c r="W123" s="33">
        <f>'Cena na poramnuvanje'!W123*'Sreden kurs'!$D$31</f>
        <v>0</v>
      </c>
      <c r="X123" s="33">
        <f>'Cena na poramnuvanje'!X123*'Sreden kurs'!$D$31</f>
        <v>0</v>
      </c>
      <c r="Y123" s="33">
        <f>'Cena na poramnuvanje'!Y123*'Sreden kurs'!$D$31</f>
        <v>0</v>
      </c>
      <c r="Z123" s="33">
        <f>'Cena na poramnuvanje'!Z123*'Sreden kurs'!$D$31</f>
        <v>0</v>
      </c>
      <c r="AA123" s="34">
        <f>'Cena na poramnuvanje'!AA123*'Sreden kurs'!$D$31</f>
        <v>0</v>
      </c>
    </row>
    <row r="124" spans="2:27" ht="15.75" hidden="1" thickTop="1" x14ac:dyDescent="0.25">
      <c r="B124" s="74" t="str">
        <f>'Cena na poramnuvanje'!B124:B127</f>
        <v>31.09.2021</v>
      </c>
      <c r="C124" s="6" t="s">
        <v>26</v>
      </c>
      <c r="D124" s="31">
        <f>'Cena na poramnuvanje'!D124*'Sreden kurs'!$D$32</f>
        <v>0</v>
      </c>
      <c r="E124" s="31">
        <f>'Cena na poramnuvanje'!E124*'Sreden kurs'!$D$32</f>
        <v>0</v>
      </c>
      <c r="F124" s="31">
        <f>'Cena na poramnuvanje'!F124*'Sreden kurs'!$D$32</f>
        <v>0</v>
      </c>
      <c r="G124" s="31">
        <f>'Cena na poramnuvanje'!G124*'Sreden kurs'!$D$32</f>
        <v>0</v>
      </c>
      <c r="H124" s="31">
        <f>'Cena na poramnuvanje'!H124*'Sreden kurs'!$D$32</f>
        <v>0</v>
      </c>
      <c r="I124" s="31">
        <f>'Cena na poramnuvanje'!I124*'Sreden kurs'!$D$32</f>
        <v>0</v>
      </c>
      <c r="J124" s="31">
        <f>'Cena na poramnuvanje'!J124*'Sreden kurs'!$D$32</f>
        <v>0</v>
      </c>
      <c r="K124" s="31">
        <f>'Cena na poramnuvanje'!K124*'Sreden kurs'!$D$32</f>
        <v>0</v>
      </c>
      <c r="L124" s="31">
        <f>'Cena na poramnuvanje'!L124*'Sreden kurs'!$D$32</f>
        <v>0</v>
      </c>
      <c r="M124" s="31">
        <f>'Cena na poramnuvanje'!M124*'Sreden kurs'!$D$32</f>
        <v>0</v>
      </c>
      <c r="N124" s="31">
        <f>'Cena na poramnuvanje'!N124*'Sreden kurs'!$D$32</f>
        <v>0</v>
      </c>
      <c r="O124" s="31">
        <f>'Cena na poramnuvanje'!O124*'Sreden kurs'!$D$32</f>
        <v>0</v>
      </c>
      <c r="P124" s="31">
        <f>'Cena na poramnuvanje'!P124*'Sreden kurs'!$D$32</f>
        <v>0</v>
      </c>
      <c r="Q124" s="31">
        <f>'Cena na poramnuvanje'!Q124*'Sreden kurs'!$D$32</f>
        <v>0</v>
      </c>
      <c r="R124" s="31">
        <f>'Cena na poramnuvanje'!R124*'Sreden kurs'!$D$32</f>
        <v>0</v>
      </c>
      <c r="S124" s="31">
        <f>'Cena na poramnuvanje'!S124*'Sreden kurs'!$D$32</f>
        <v>0</v>
      </c>
      <c r="T124" s="31">
        <f>'Cena na poramnuvanje'!T124*'Sreden kurs'!$D$32</f>
        <v>0</v>
      </c>
      <c r="U124" s="31">
        <f>'Cena na poramnuvanje'!U124*'Sreden kurs'!$D$32</f>
        <v>0</v>
      </c>
      <c r="V124" s="31">
        <f>'Cena na poramnuvanje'!V124*'Sreden kurs'!$D$32</f>
        <v>0</v>
      </c>
      <c r="W124" s="31">
        <f>'Cena na poramnuvanje'!W124*'Sreden kurs'!$D$32</f>
        <v>0</v>
      </c>
      <c r="X124" s="31">
        <f>'Cena na poramnuvanje'!X124*'Sreden kurs'!$D$32</f>
        <v>0</v>
      </c>
      <c r="Y124" s="31">
        <f>'Cena na poramnuvanje'!Y124*'Sreden kurs'!$D$32</f>
        <v>0</v>
      </c>
      <c r="Z124" s="31">
        <f>'Cena na poramnuvanje'!Z124*'Sreden kurs'!$D$32</f>
        <v>0</v>
      </c>
      <c r="AA124" s="32">
        <f>'Cena na poramnuvanje'!AA124*'Sreden kurs'!$D$32</f>
        <v>0</v>
      </c>
    </row>
    <row r="125" spans="2:27" ht="15.75" hidden="1" thickTop="1" x14ac:dyDescent="0.25">
      <c r="B125" s="75"/>
      <c r="C125" s="6" t="s">
        <v>27</v>
      </c>
      <c r="D125" s="31">
        <f>'Cena na poramnuvanje'!D125*'Sreden kurs'!$D$32</f>
        <v>0</v>
      </c>
      <c r="E125" s="31">
        <f>'Cena na poramnuvanje'!E125*'Sreden kurs'!$D$32</f>
        <v>0</v>
      </c>
      <c r="F125" s="31">
        <f>'Cena na poramnuvanje'!F125*'Sreden kurs'!$D$32</f>
        <v>0</v>
      </c>
      <c r="G125" s="31">
        <f>'Cena na poramnuvanje'!G125*'Sreden kurs'!$D$32</f>
        <v>0</v>
      </c>
      <c r="H125" s="31">
        <f>'Cena na poramnuvanje'!H125*'Sreden kurs'!$D$32</f>
        <v>0</v>
      </c>
      <c r="I125" s="31">
        <f>'Cena na poramnuvanje'!I125*'Sreden kurs'!$D$32</f>
        <v>0</v>
      </c>
      <c r="J125" s="31">
        <f>'Cena na poramnuvanje'!J125*'Sreden kurs'!$D$32</f>
        <v>0</v>
      </c>
      <c r="K125" s="31">
        <f>'Cena na poramnuvanje'!K125*'Sreden kurs'!$D$32</f>
        <v>0</v>
      </c>
      <c r="L125" s="31">
        <f>'Cena na poramnuvanje'!L125*'Sreden kurs'!$D$32</f>
        <v>0</v>
      </c>
      <c r="M125" s="31">
        <f>'Cena na poramnuvanje'!M125*'Sreden kurs'!$D$32</f>
        <v>0</v>
      </c>
      <c r="N125" s="31">
        <f>'Cena na poramnuvanje'!N125*'Sreden kurs'!$D$32</f>
        <v>0</v>
      </c>
      <c r="O125" s="31">
        <f>'Cena na poramnuvanje'!O125*'Sreden kurs'!$D$32</f>
        <v>0</v>
      </c>
      <c r="P125" s="31">
        <f>'Cena na poramnuvanje'!P125*'Sreden kurs'!$D$32</f>
        <v>0</v>
      </c>
      <c r="Q125" s="31">
        <f>'Cena na poramnuvanje'!Q125*'Sreden kurs'!$D$32</f>
        <v>0</v>
      </c>
      <c r="R125" s="31">
        <f>'Cena na poramnuvanje'!R125*'Sreden kurs'!$D$32</f>
        <v>0</v>
      </c>
      <c r="S125" s="31">
        <f>'Cena na poramnuvanje'!S125*'Sreden kurs'!$D$32</f>
        <v>0</v>
      </c>
      <c r="T125" s="31">
        <f>'Cena na poramnuvanje'!T125*'Sreden kurs'!$D$32</f>
        <v>0</v>
      </c>
      <c r="U125" s="31">
        <f>'Cena na poramnuvanje'!U125*'Sreden kurs'!$D$32</f>
        <v>0</v>
      </c>
      <c r="V125" s="31">
        <f>'Cena na poramnuvanje'!V125*'Sreden kurs'!$D$32</f>
        <v>0</v>
      </c>
      <c r="W125" s="31">
        <f>'Cena na poramnuvanje'!W125*'Sreden kurs'!$D$32</f>
        <v>0</v>
      </c>
      <c r="X125" s="31">
        <f>'Cena na poramnuvanje'!X125*'Sreden kurs'!$D$32</f>
        <v>0</v>
      </c>
      <c r="Y125" s="31">
        <f>'Cena na poramnuvanje'!Y125*'Sreden kurs'!$D$32</f>
        <v>0</v>
      </c>
      <c r="Z125" s="31">
        <f>'Cena na poramnuvanje'!Z125*'Sreden kurs'!$D$32</f>
        <v>0</v>
      </c>
      <c r="AA125" s="32">
        <f>'Cena na poramnuvanje'!AA125*'Sreden kurs'!$D$32</f>
        <v>0</v>
      </c>
    </row>
    <row r="126" spans="2:27" ht="15.75" hidden="1" thickTop="1" x14ac:dyDescent="0.25">
      <c r="B126" s="75"/>
      <c r="C126" s="6" t="s">
        <v>28</v>
      </c>
      <c r="D126" s="31">
        <f>'Cena na poramnuvanje'!D126*'Sreden kurs'!$D$32</f>
        <v>0</v>
      </c>
      <c r="E126" s="31">
        <f>'Cena na poramnuvanje'!E126*'Sreden kurs'!$D$32</f>
        <v>0</v>
      </c>
      <c r="F126" s="31">
        <f>'Cena na poramnuvanje'!F126*'Sreden kurs'!$D$32</f>
        <v>0</v>
      </c>
      <c r="G126" s="31">
        <f>'Cena na poramnuvanje'!G126*'Sreden kurs'!$D$32</f>
        <v>0</v>
      </c>
      <c r="H126" s="31">
        <f>'Cena na poramnuvanje'!H126*'Sreden kurs'!$D$32</f>
        <v>0</v>
      </c>
      <c r="I126" s="31">
        <f>'Cena na poramnuvanje'!I126*'Sreden kurs'!$D$32</f>
        <v>0</v>
      </c>
      <c r="J126" s="31">
        <f>'Cena na poramnuvanje'!J126*'Sreden kurs'!$D$32</f>
        <v>0</v>
      </c>
      <c r="K126" s="31">
        <f>'Cena na poramnuvanje'!K126*'Sreden kurs'!$D$32</f>
        <v>0</v>
      </c>
      <c r="L126" s="31">
        <f>'Cena na poramnuvanje'!L126*'Sreden kurs'!$D$32</f>
        <v>0</v>
      </c>
      <c r="M126" s="31">
        <f>'Cena na poramnuvanje'!M126*'Sreden kurs'!$D$32</f>
        <v>0</v>
      </c>
      <c r="N126" s="31">
        <f>'Cena na poramnuvanje'!N126*'Sreden kurs'!$D$32</f>
        <v>0</v>
      </c>
      <c r="O126" s="31">
        <f>'Cena na poramnuvanje'!O126*'Sreden kurs'!$D$32</f>
        <v>0</v>
      </c>
      <c r="P126" s="31">
        <f>'Cena na poramnuvanje'!P126*'Sreden kurs'!$D$32</f>
        <v>0</v>
      </c>
      <c r="Q126" s="31">
        <f>'Cena na poramnuvanje'!Q126*'Sreden kurs'!$D$32</f>
        <v>0</v>
      </c>
      <c r="R126" s="31">
        <f>'Cena na poramnuvanje'!R126*'Sreden kurs'!$D$32</f>
        <v>0</v>
      </c>
      <c r="S126" s="31">
        <f>'Cena na poramnuvanje'!S126*'Sreden kurs'!$D$32</f>
        <v>0</v>
      </c>
      <c r="T126" s="31">
        <f>'Cena na poramnuvanje'!T126*'Sreden kurs'!$D$32</f>
        <v>0</v>
      </c>
      <c r="U126" s="31">
        <f>'Cena na poramnuvanje'!U126*'Sreden kurs'!$D$32</f>
        <v>0</v>
      </c>
      <c r="V126" s="31">
        <f>'Cena na poramnuvanje'!V126*'Sreden kurs'!$D$32</f>
        <v>0</v>
      </c>
      <c r="W126" s="31">
        <f>'Cena na poramnuvanje'!W126*'Sreden kurs'!$D$32</f>
        <v>0</v>
      </c>
      <c r="X126" s="31">
        <f>'Cena na poramnuvanje'!X126*'Sreden kurs'!$D$32</f>
        <v>0</v>
      </c>
      <c r="Y126" s="31">
        <f>'Cena na poramnuvanje'!Y126*'Sreden kurs'!$D$32</f>
        <v>0</v>
      </c>
      <c r="Z126" s="31">
        <f>'Cena na poramnuvanje'!Z126*'Sreden kurs'!$D$32</f>
        <v>0</v>
      </c>
      <c r="AA126" s="32">
        <f>'Cena na poramnuvanje'!AA126*'Sreden kurs'!$D$32</f>
        <v>0</v>
      </c>
    </row>
    <row r="127" spans="2:27" ht="15.75" hidden="1" thickTop="1" x14ac:dyDescent="0.25">
      <c r="B127" s="77"/>
      <c r="C127" s="35" t="s">
        <v>29</v>
      </c>
      <c r="D127" s="36">
        <f>'Cena na poramnuvanje'!D127*'Sreden kurs'!$D$32</f>
        <v>0</v>
      </c>
      <c r="E127" s="36">
        <f>'Cena na poramnuvanje'!E127*'Sreden kurs'!$D$32</f>
        <v>0</v>
      </c>
      <c r="F127" s="36">
        <f>'Cena na poramnuvanje'!F127*'Sreden kurs'!$D$32</f>
        <v>0</v>
      </c>
      <c r="G127" s="36">
        <f>'Cena na poramnuvanje'!G127*'Sreden kurs'!$D$32</f>
        <v>0</v>
      </c>
      <c r="H127" s="36">
        <f>'Cena na poramnuvanje'!H127*'Sreden kurs'!$D$32</f>
        <v>0</v>
      </c>
      <c r="I127" s="36">
        <f>'Cena na poramnuvanje'!I127*'Sreden kurs'!$D$32</f>
        <v>0</v>
      </c>
      <c r="J127" s="36">
        <f>'Cena na poramnuvanje'!J127*'Sreden kurs'!$D$32</f>
        <v>0</v>
      </c>
      <c r="K127" s="36">
        <f>'Cena na poramnuvanje'!K127*'Sreden kurs'!$D$32</f>
        <v>0</v>
      </c>
      <c r="L127" s="36">
        <f>'Cena na poramnuvanje'!L127*'Sreden kurs'!$D$32</f>
        <v>0</v>
      </c>
      <c r="M127" s="36">
        <f>'Cena na poramnuvanje'!M127*'Sreden kurs'!$D$32</f>
        <v>0</v>
      </c>
      <c r="N127" s="36">
        <f>'Cena na poramnuvanje'!N127*'Sreden kurs'!$D$32</f>
        <v>0</v>
      </c>
      <c r="O127" s="36">
        <f>'Cena na poramnuvanje'!O127*'Sreden kurs'!$D$32</f>
        <v>0</v>
      </c>
      <c r="P127" s="36">
        <f>'Cena na poramnuvanje'!P127*'Sreden kurs'!$D$32</f>
        <v>0</v>
      </c>
      <c r="Q127" s="36">
        <f>'Cena na poramnuvanje'!Q127*'Sreden kurs'!$D$32</f>
        <v>0</v>
      </c>
      <c r="R127" s="36">
        <f>'Cena na poramnuvanje'!R127*'Sreden kurs'!$D$32</f>
        <v>0</v>
      </c>
      <c r="S127" s="36">
        <f>'Cena na poramnuvanje'!S127*'Sreden kurs'!$D$32</f>
        <v>0</v>
      </c>
      <c r="T127" s="36">
        <f>'Cena na poramnuvanje'!T127*'Sreden kurs'!$D$32</f>
        <v>0</v>
      </c>
      <c r="U127" s="36">
        <f>'Cena na poramnuvanje'!U127*'Sreden kurs'!$D$32</f>
        <v>0</v>
      </c>
      <c r="V127" s="36">
        <f>'Cena na poramnuvanje'!V127*'Sreden kurs'!$D$32</f>
        <v>0</v>
      </c>
      <c r="W127" s="36">
        <f>'Cena na poramnuvanje'!W127*'Sreden kurs'!$D$32</f>
        <v>0</v>
      </c>
      <c r="X127" s="36">
        <f>'Cena na poramnuvanje'!X127*'Sreden kurs'!$D$32</f>
        <v>0</v>
      </c>
      <c r="Y127" s="36">
        <f>'Cena na poramnuvanje'!Y127*'Sreden kurs'!$D$32</f>
        <v>0</v>
      </c>
      <c r="Z127" s="36">
        <f>'Cena na poramnuvanje'!Z127*'Sreden kurs'!$D$32</f>
        <v>0</v>
      </c>
      <c r="AA127" s="37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95" zoomScaleNormal="100" workbookViewId="0">
      <selection activeCell="G113" sqref="G113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9" t="s">
        <v>36</v>
      </c>
      <c r="C2" s="91" t="s">
        <v>37</v>
      </c>
      <c r="D2" s="92"/>
      <c r="E2" s="95" t="s">
        <v>73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6"/>
    </row>
    <row r="3" spans="2:28" ht="15.75" customHeight="1" thickTop="1" thickBot="1" x14ac:dyDescent="0.3">
      <c r="B3" s="90"/>
      <c r="C3" s="93"/>
      <c r="D3" s="94"/>
      <c r="E3" s="38" t="s">
        <v>2</v>
      </c>
      <c r="F3" s="39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 t="s">
        <v>9</v>
      </c>
      <c r="M3" s="39" t="s">
        <v>10</v>
      </c>
      <c r="N3" s="39" t="s">
        <v>11</v>
      </c>
      <c r="O3" s="39" t="s">
        <v>12</v>
      </c>
      <c r="P3" s="39" t="s">
        <v>13</v>
      </c>
      <c r="Q3" s="39" t="s">
        <v>14</v>
      </c>
      <c r="R3" s="39" t="s">
        <v>15</v>
      </c>
      <c r="S3" s="40" t="s">
        <v>16</v>
      </c>
      <c r="T3" s="39" t="s">
        <v>17</v>
      </c>
      <c r="U3" s="39" t="s">
        <v>18</v>
      </c>
      <c r="V3" s="39" t="s">
        <v>19</v>
      </c>
      <c r="W3" s="39" t="s">
        <v>20</v>
      </c>
      <c r="X3" s="39" t="s">
        <v>21</v>
      </c>
      <c r="Y3" s="39" t="s">
        <v>22</v>
      </c>
      <c r="Z3" s="39" t="s">
        <v>23</v>
      </c>
      <c r="AA3" s="39" t="s">
        <v>24</v>
      </c>
      <c r="AB3" s="41" t="s">
        <v>25</v>
      </c>
    </row>
    <row r="4" spans="2:28" ht="17.25" thickTop="1" thickBot="1" x14ac:dyDescent="0.3">
      <c r="B4" s="42" t="s">
        <v>41</v>
      </c>
      <c r="C4" s="97">
        <f>SUM(E4:AB4)</f>
        <v>16.170000000000002</v>
      </c>
      <c r="D4" s="98"/>
      <c r="E4" s="43">
        <v>0</v>
      </c>
      <c r="F4" s="44">
        <v>0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N4" s="44">
        <v>0</v>
      </c>
      <c r="O4" s="44">
        <v>0</v>
      </c>
      <c r="P4" s="44">
        <v>0</v>
      </c>
      <c r="Q4" s="44">
        <v>0</v>
      </c>
      <c r="R4" s="44">
        <v>0</v>
      </c>
      <c r="S4" s="44">
        <v>0</v>
      </c>
      <c r="T4" s="44">
        <v>0</v>
      </c>
      <c r="U4" s="44">
        <v>2.870000000000001</v>
      </c>
      <c r="V4" s="44">
        <v>0</v>
      </c>
      <c r="W4" s="44">
        <v>0</v>
      </c>
      <c r="X4" s="44">
        <v>4.6400000000000006</v>
      </c>
      <c r="Y4" s="44">
        <v>4.9800000000000004</v>
      </c>
      <c r="Z4" s="44">
        <v>0</v>
      </c>
      <c r="AA4" s="44">
        <v>3.6799999999999997</v>
      </c>
      <c r="AB4" s="45">
        <v>0</v>
      </c>
    </row>
    <row r="5" spans="2:28" ht="17.25" thickTop="1" thickBot="1" x14ac:dyDescent="0.3">
      <c r="B5" s="42" t="s">
        <v>42</v>
      </c>
      <c r="C5" s="97">
        <f t="shared" ref="C5:C33" si="0">SUM(E5:AB5)</f>
        <v>19.909999999999997</v>
      </c>
      <c r="D5" s="98"/>
      <c r="E5" s="43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3.4600000000000009</v>
      </c>
      <c r="S5" s="44">
        <v>4.25</v>
      </c>
      <c r="T5" s="44">
        <v>0</v>
      </c>
      <c r="U5" s="44">
        <v>3.5799999999999983</v>
      </c>
      <c r="V5" s="44">
        <v>0</v>
      </c>
      <c r="W5" s="44">
        <v>3.629999999999999</v>
      </c>
      <c r="X5" s="44">
        <v>0.58999999999999986</v>
      </c>
      <c r="Y5" s="44">
        <v>0</v>
      </c>
      <c r="Z5" s="44">
        <v>2.0300000000000011</v>
      </c>
      <c r="AA5" s="44">
        <v>2.3699999999999974</v>
      </c>
      <c r="AB5" s="45">
        <v>0</v>
      </c>
    </row>
    <row r="6" spans="2:28" ht="17.25" thickTop="1" thickBot="1" x14ac:dyDescent="0.3">
      <c r="B6" s="46" t="s">
        <v>43</v>
      </c>
      <c r="C6" s="97">
        <f t="shared" si="0"/>
        <v>14.150000000000002</v>
      </c>
      <c r="D6" s="98"/>
      <c r="E6" s="43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4">
        <v>0</v>
      </c>
      <c r="Q6" s="44">
        <v>0</v>
      </c>
      <c r="R6" s="44">
        <v>0</v>
      </c>
      <c r="S6" s="44">
        <v>2.91</v>
      </c>
      <c r="T6" s="44">
        <v>0</v>
      </c>
      <c r="U6" s="44">
        <v>0</v>
      </c>
      <c r="V6" s="44">
        <v>3.2600000000000016</v>
      </c>
      <c r="W6" s="44">
        <v>0.10999999999999943</v>
      </c>
      <c r="X6" s="44">
        <v>3.879999999999999</v>
      </c>
      <c r="Y6" s="44">
        <v>2.5100000000000016</v>
      </c>
      <c r="Z6" s="44">
        <v>0</v>
      </c>
      <c r="AA6" s="44">
        <v>1.4800000000000004</v>
      </c>
      <c r="AB6" s="45">
        <v>0</v>
      </c>
    </row>
    <row r="7" spans="2:28" ht="17.25" thickTop="1" thickBot="1" x14ac:dyDescent="0.3">
      <c r="B7" s="46" t="s">
        <v>44</v>
      </c>
      <c r="C7" s="97">
        <f t="shared" si="0"/>
        <v>23.92</v>
      </c>
      <c r="D7" s="98"/>
      <c r="E7" s="43">
        <v>3.5599999999999987</v>
      </c>
      <c r="F7" s="44">
        <v>3.7899999999999991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3.9600000000000009</v>
      </c>
      <c r="R7" s="44">
        <v>0</v>
      </c>
      <c r="S7" s="44">
        <v>3.5100000000000016</v>
      </c>
      <c r="T7" s="44">
        <v>0</v>
      </c>
      <c r="U7" s="44">
        <v>3.370000000000001</v>
      </c>
      <c r="V7" s="44">
        <v>0</v>
      </c>
      <c r="W7" s="44">
        <v>0</v>
      </c>
      <c r="X7" s="44">
        <v>1.1900000000000013</v>
      </c>
      <c r="Y7" s="44">
        <v>1.1400000000000006</v>
      </c>
      <c r="Z7" s="44">
        <v>0</v>
      </c>
      <c r="AA7" s="44">
        <v>3.3999999999999986</v>
      </c>
      <c r="AB7" s="45">
        <v>0</v>
      </c>
    </row>
    <row r="8" spans="2:28" ht="17.25" thickTop="1" thickBot="1" x14ac:dyDescent="0.3">
      <c r="B8" s="46" t="s">
        <v>45</v>
      </c>
      <c r="C8" s="97">
        <f t="shared" si="0"/>
        <v>55.91</v>
      </c>
      <c r="D8" s="98"/>
      <c r="E8" s="43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1.9899999999999984</v>
      </c>
      <c r="M8" s="44">
        <v>0</v>
      </c>
      <c r="N8" s="44">
        <v>0</v>
      </c>
      <c r="O8" s="44">
        <v>4.4199999999999982</v>
      </c>
      <c r="P8" s="44">
        <v>3.4499999999999993</v>
      </c>
      <c r="Q8" s="44">
        <v>1.8000000000000007</v>
      </c>
      <c r="R8" s="44">
        <v>5.9000000000000021</v>
      </c>
      <c r="S8" s="44">
        <v>5.8000000000000007</v>
      </c>
      <c r="T8" s="44">
        <v>5.6500000000000021</v>
      </c>
      <c r="U8" s="44">
        <v>0</v>
      </c>
      <c r="V8" s="44">
        <v>6.1899999999999977</v>
      </c>
      <c r="W8" s="44">
        <v>3.9899999999999984</v>
      </c>
      <c r="X8" s="44">
        <v>5.48</v>
      </c>
      <c r="Y8" s="44">
        <v>0</v>
      </c>
      <c r="Z8" s="44">
        <v>5.5</v>
      </c>
      <c r="AA8" s="44">
        <v>5.7399999999999984</v>
      </c>
      <c r="AB8" s="45">
        <v>0</v>
      </c>
    </row>
    <row r="9" spans="2:28" ht="17.25" thickTop="1" thickBot="1" x14ac:dyDescent="0.3">
      <c r="B9" s="46" t="s">
        <v>46</v>
      </c>
      <c r="C9" s="97">
        <f t="shared" si="0"/>
        <v>12.919999999999998</v>
      </c>
      <c r="D9" s="98"/>
      <c r="E9" s="43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2.1799999999999997</v>
      </c>
      <c r="S9" s="44">
        <v>1.8900000000000006</v>
      </c>
      <c r="T9" s="44">
        <v>0</v>
      </c>
      <c r="U9" s="44">
        <v>1.4700000000000024</v>
      </c>
      <c r="V9" s="44">
        <v>1.8499999999999979</v>
      </c>
      <c r="W9" s="44">
        <v>0</v>
      </c>
      <c r="X9" s="44">
        <v>0</v>
      </c>
      <c r="Y9" s="44">
        <v>0</v>
      </c>
      <c r="Z9" s="44">
        <v>0</v>
      </c>
      <c r="AA9" s="44">
        <v>1.3999999999999986</v>
      </c>
      <c r="AB9" s="45">
        <v>4.129999999999999</v>
      </c>
    </row>
    <row r="10" spans="2:28" ht="17.25" thickTop="1" thickBot="1" x14ac:dyDescent="0.3">
      <c r="B10" s="46" t="s">
        <v>47</v>
      </c>
      <c r="C10" s="97">
        <f t="shared" si="0"/>
        <v>29.849999999999991</v>
      </c>
      <c r="D10" s="98"/>
      <c r="E10" s="43">
        <v>3.120000000000001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5.1699999999999982</v>
      </c>
      <c r="O10" s="44">
        <v>5.5</v>
      </c>
      <c r="P10" s="44">
        <v>4.3500000000000014</v>
      </c>
      <c r="Q10" s="44">
        <v>0</v>
      </c>
      <c r="R10" s="44">
        <v>0</v>
      </c>
      <c r="S10" s="44">
        <v>0</v>
      </c>
      <c r="T10" s="44">
        <v>0</v>
      </c>
      <c r="U10" s="44">
        <v>2.7799999999999976</v>
      </c>
      <c r="V10" s="44">
        <v>1.9399999999999977</v>
      </c>
      <c r="W10" s="44">
        <v>0</v>
      </c>
      <c r="X10" s="44">
        <v>2.8099999999999987</v>
      </c>
      <c r="Y10" s="44">
        <v>1.3399999999999999</v>
      </c>
      <c r="Z10" s="44">
        <v>1.0399999999999991</v>
      </c>
      <c r="AA10" s="44">
        <v>0</v>
      </c>
      <c r="AB10" s="45">
        <v>1.7999999999999972</v>
      </c>
    </row>
    <row r="11" spans="2:28" ht="17.25" thickTop="1" thickBot="1" x14ac:dyDescent="0.3">
      <c r="B11" s="46" t="s">
        <v>48</v>
      </c>
      <c r="C11" s="97">
        <f t="shared" si="0"/>
        <v>27.67</v>
      </c>
      <c r="D11" s="98"/>
      <c r="E11" s="43">
        <v>0.17000000000000171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0.73999999999999844</v>
      </c>
      <c r="N11" s="44">
        <v>3.9200000000000017</v>
      </c>
      <c r="O11" s="44">
        <v>3.3800000000000026</v>
      </c>
      <c r="P11" s="44">
        <v>4.9799999999999969</v>
      </c>
      <c r="Q11" s="44">
        <v>0</v>
      </c>
      <c r="R11" s="44">
        <v>2.3200000000000003</v>
      </c>
      <c r="S11" s="44">
        <v>0</v>
      </c>
      <c r="T11" s="44">
        <v>0</v>
      </c>
      <c r="U11" s="44">
        <v>1.3500000000000014</v>
      </c>
      <c r="V11" s="44">
        <v>0</v>
      </c>
      <c r="W11" s="44">
        <v>5.8299999999999983</v>
      </c>
      <c r="X11" s="44">
        <v>4.6700000000000017</v>
      </c>
      <c r="Y11" s="44">
        <v>0</v>
      </c>
      <c r="Z11" s="44">
        <v>0</v>
      </c>
      <c r="AA11" s="44">
        <v>0.30999999999999872</v>
      </c>
      <c r="AB11" s="45">
        <v>0</v>
      </c>
    </row>
    <row r="12" spans="2:28" ht="17.25" thickTop="1" thickBot="1" x14ac:dyDescent="0.3">
      <c r="B12" s="46" t="s">
        <v>49</v>
      </c>
      <c r="C12" s="97">
        <f t="shared" si="0"/>
        <v>35.849999999999994</v>
      </c>
      <c r="D12" s="98"/>
      <c r="E12" s="43">
        <v>5.66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4.8999999999999986</v>
      </c>
      <c r="O12" s="44">
        <v>3.9299999999999997</v>
      </c>
      <c r="P12" s="44">
        <v>4.9200000000000017</v>
      </c>
      <c r="Q12" s="44">
        <v>5.240000000000002</v>
      </c>
      <c r="R12" s="44">
        <v>0</v>
      </c>
      <c r="S12" s="44">
        <v>0.26999999999999957</v>
      </c>
      <c r="T12" s="44">
        <v>0</v>
      </c>
      <c r="U12" s="44">
        <v>5.0799999999999983</v>
      </c>
      <c r="V12" s="44">
        <v>2.9600000000000009</v>
      </c>
      <c r="W12" s="44">
        <v>2.34</v>
      </c>
      <c r="X12" s="44">
        <v>0.55000000000000071</v>
      </c>
      <c r="Y12" s="44">
        <v>0</v>
      </c>
      <c r="Z12" s="44">
        <v>0</v>
      </c>
      <c r="AA12" s="44">
        <v>0</v>
      </c>
      <c r="AB12" s="45">
        <v>0</v>
      </c>
    </row>
    <row r="13" spans="2:28" ht="17.25" thickTop="1" thickBot="1" x14ac:dyDescent="0.3">
      <c r="B13" s="46" t="s">
        <v>50</v>
      </c>
      <c r="C13" s="97">
        <f t="shared" si="0"/>
        <v>40.209999999999994</v>
      </c>
      <c r="D13" s="98"/>
      <c r="E13" s="43">
        <v>5.66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1.7699999999999996</v>
      </c>
      <c r="N13" s="44">
        <v>0</v>
      </c>
      <c r="O13" s="44">
        <v>5.8300000000000018</v>
      </c>
      <c r="P13" s="44">
        <v>3.4199999999999982</v>
      </c>
      <c r="Q13" s="44">
        <v>5.66</v>
      </c>
      <c r="R13" s="44">
        <v>0</v>
      </c>
      <c r="S13" s="44">
        <v>1.9099999999999966</v>
      </c>
      <c r="T13" s="44">
        <v>0</v>
      </c>
      <c r="U13" s="44">
        <v>0</v>
      </c>
      <c r="V13" s="44">
        <v>3.0000000000001137E-2</v>
      </c>
      <c r="W13" s="44">
        <v>2.3599999999999994</v>
      </c>
      <c r="X13" s="44">
        <v>0</v>
      </c>
      <c r="Y13" s="44">
        <v>0</v>
      </c>
      <c r="Z13" s="44">
        <v>5.3999999999999986</v>
      </c>
      <c r="AA13" s="44">
        <v>5.18</v>
      </c>
      <c r="AB13" s="45">
        <v>2.990000000000002</v>
      </c>
    </row>
    <row r="14" spans="2:28" ht="17.25" thickTop="1" thickBot="1" x14ac:dyDescent="0.3">
      <c r="B14" s="46" t="s">
        <v>51</v>
      </c>
      <c r="C14" s="97">
        <f t="shared" si="0"/>
        <v>51.320000000000007</v>
      </c>
      <c r="D14" s="98"/>
      <c r="E14" s="43">
        <v>2.3999999999999986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4.18</v>
      </c>
      <c r="N14" s="44">
        <v>3.91</v>
      </c>
      <c r="O14" s="44">
        <v>4.84</v>
      </c>
      <c r="P14" s="44">
        <v>3.0000000000001137E-2</v>
      </c>
      <c r="Q14" s="44">
        <v>5.1499999999999986</v>
      </c>
      <c r="R14" s="44">
        <v>5.259999999999998</v>
      </c>
      <c r="S14" s="44">
        <v>4.2699999999999996</v>
      </c>
      <c r="T14" s="44">
        <v>1.9400000000000013</v>
      </c>
      <c r="U14" s="44">
        <v>3.9800000000000004</v>
      </c>
      <c r="V14" s="44">
        <v>0</v>
      </c>
      <c r="W14" s="44">
        <v>3.0599999999999987</v>
      </c>
      <c r="X14" s="44">
        <v>5.1500000000000021</v>
      </c>
      <c r="Y14" s="44">
        <v>5</v>
      </c>
      <c r="Z14" s="44">
        <v>0</v>
      </c>
      <c r="AA14" s="44">
        <v>2.1500000000000021</v>
      </c>
      <c r="AB14" s="45">
        <v>0</v>
      </c>
    </row>
    <row r="15" spans="2:28" ht="17.25" thickTop="1" thickBot="1" x14ac:dyDescent="0.3">
      <c r="B15" s="46" t="s">
        <v>52</v>
      </c>
      <c r="C15" s="97">
        <f t="shared" si="0"/>
        <v>46.990000000000009</v>
      </c>
      <c r="D15" s="98"/>
      <c r="E15" s="43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1.3900000000000006</v>
      </c>
      <c r="M15" s="44">
        <v>3.0999999999999979</v>
      </c>
      <c r="N15" s="44">
        <v>1.870000000000001</v>
      </c>
      <c r="O15" s="44">
        <v>5.1099999999999994</v>
      </c>
      <c r="P15" s="44">
        <v>5.5999999999999979</v>
      </c>
      <c r="Q15" s="44">
        <v>5.5500000000000007</v>
      </c>
      <c r="R15" s="44">
        <v>2.1900000000000013</v>
      </c>
      <c r="S15" s="44">
        <v>3.8000000000000007</v>
      </c>
      <c r="T15" s="44">
        <v>0</v>
      </c>
      <c r="U15" s="44">
        <v>5.09</v>
      </c>
      <c r="V15" s="44">
        <v>0</v>
      </c>
      <c r="W15" s="44">
        <v>4.6499999999999986</v>
      </c>
      <c r="X15" s="44">
        <v>2.2699999999999996</v>
      </c>
      <c r="Y15" s="44">
        <v>4.2300000000000004</v>
      </c>
      <c r="Z15" s="44">
        <v>0</v>
      </c>
      <c r="AA15" s="44">
        <v>0</v>
      </c>
      <c r="AB15" s="45">
        <v>2.1400000000000006</v>
      </c>
    </row>
    <row r="16" spans="2:28" ht="17.25" thickTop="1" thickBot="1" x14ac:dyDescent="0.3">
      <c r="B16" s="46" t="s">
        <v>53</v>
      </c>
      <c r="C16" s="97">
        <f t="shared" si="0"/>
        <v>46.940000000000005</v>
      </c>
      <c r="D16" s="98"/>
      <c r="E16" s="43">
        <v>2.370000000000001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4.25</v>
      </c>
      <c r="O16" s="44">
        <v>5.379999999999999</v>
      </c>
      <c r="P16" s="44">
        <v>5.0399999999999991</v>
      </c>
      <c r="Q16" s="44">
        <v>4.1699999999999982</v>
      </c>
      <c r="R16" s="44">
        <v>4.8800000000000026</v>
      </c>
      <c r="S16" s="44">
        <v>3.3300000000000018</v>
      </c>
      <c r="T16" s="44">
        <v>0</v>
      </c>
      <c r="U16" s="44">
        <v>4.9499999999999993</v>
      </c>
      <c r="V16" s="44">
        <v>1.8399999999999999</v>
      </c>
      <c r="W16" s="44">
        <v>5.0199999999999996</v>
      </c>
      <c r="X16" s="44">
        <v>1.3099999999999987</v>
      </c>
      <c r="Y16" s="44">
        <v>0</v>
      </c>
      <c r="Z16" s="44">
        <v>0</v>
      </c>
      <c r="AA16" s="44">
        <v>4.3999999999999986</v>
      </c>
      <c r="AB16" s="45">
        <v>0</v>
      </c>
    </row>
    <row r="17" spans="2:28" ht="17.25" thickTop="1" thickBot="1" x14ac:dyDescent="0.3">
      <c r="B17" s="46" t="s">
        <v>54</v>
      </c>
      <c r="C17" s="97">
        <f t="shared" si="0"/>
        <v>12.359999999999992</v>
      </c>
      <c r="D17" s="98"/>
      <c r="E17" s="43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1.0799999999999983</v>
      </c>
      <c r="O17" s="44">
        <v>0</v>
      </c>
      <c r="P17" s="44">
        <v>0</v>
      </c>
      <c r="Q17" s="44">
        <v>2.8299999999999983</v>
      </c>
      <c r="R17" s="44">
        <v>1.3599999999999994</v>
      </c>
      <c r="S17" s="44">
        <v>3.879999999999999</v>
      </c>
      <c r="T17" s="44">
        <v>0</v>
      </c>
      <c r="U17" s="44">
        <v>0</v>
      </c>
      <c r="V17" s="44">
        <v>0</v>
      </c>
      <c r="W17" s="44">
        <v>0</v>
      </c>
      <c r="X17" s="44">
        <v>0.89999999999999858</v>
      </c>
      <c r="Y17" s="44">
        <v>2.3099999999999987</v>
      </c>
      <c r="Z17" s="44">
        <v>0</v>
      </c>
      <c r="AA17" s="44">
        <v>0</v>
      </c>
      <c r="AB17" s="45">
        <v>0</v>
      </c>
    </row>
    <row r="18" spans="2:28" ht="17.25" thickTop="1" thickBot="1" x14ac:dyDescent="0.3">
      <c r="B18" s="46" t="s">
        <v>55</v>
      </c>
      <c r="C18" s="97">
        <f t="shared" si="0"/>
        <v>12.169999999999998</v>
      </c>
      <c r="D18" s="98"/>
      <c r="E18" s="43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2.8299999999999983</v>
      </c>
      <c r="T18" s="44">
        <v>0</v>
      </c>
      <c r="U18" s="44">
        <v>3.5100000000000016</v>
      </c>
      <c r="V18" s="44">
        <v>0</v>
      </c>
      <c r="W18" s="44">
        <v>0</v>
      </c>
      <c r="X18" s="44">
        <v>2.2899999999999991</v>
      </c>
      <c r="Y18" s="44">
        <v>0</v>
      </c>
      <c r="Z18" s="44">
        <v>0.12999999999999901</v>
      </c>
      <c r="AA18" s="44">
        <v>3.41</v>
      </c>
      <c r="AB18" s="45">
        <v>0</v>
      </c>
    </row>
    <row r="19" spans="2:28" ht="17.25" thickTop="1" thickBot="1" x14ac:dyDescent="0.3">
      <c r="B19" s="46" t="s">
        <v>56</v>
      </c>
      <c r="C19" s="97">
        <f t="shared" si="0"/>
        <v>15.3</v>
      </c>
      <c r="D19" s="98"/>
      <c r="E19" s="43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0.37999999999999901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3.120000000000001</v>
      </c>
      <c r="T19" s="44">
        <v>0</v>
      </c>
      <c r="U19" s="44">
        <v>3.6099999999999994</v>
      </c>
      <c r="V19" s="44">
        <v>0</v>
      </c>
      <c r="W19" s="44">
        <v>0</v>
      </c>
      <c r="X19" s="44">
        <v>0.64999999999999858</v>
      </c>
      <c r="Y19" s="44">
        <v>1.1000000000000014</v>
      </c>
      <c r="Z19" s="44">
        <v>2.9299999999999997</v>
      </c>
      <c r="AA19" s="44">
        <v>3.5100000000000016</v>
      </c>
      <c r="AB19" s="45">
        <v>0</v>
      </c>
    </row>
    <row r="20" spans="2:28" ht="17.25" thickTop="1" thickBot="1" x14ac:dyDescent="0.3">
      <c r="B20" s="46" t="s">
        <v>57</v>
      </c>
      <c r="C20" s="97">
        <f t="shared" si="0"/>
        <v>8.0999999999999979</v>
      </c>
      <c r="D20" s="98"/>
      <c r="E20" s="43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2.9699999999999989</v>
      </c>
      <c r="N20" s="44">
        <v>1.0199999999999996</v>
      </c>
      <c r="O20" s="44">
        <v>0</v>
      </c>
      <c r="P20" s="44">
        <v>0</v>
      </c>
      <c r="Q20" s="44">
        <v>0</v>
      </c>
      <c r="R20" s="44">
        <v>0</v>
      </c>
      <c r="S20" s="44">
        <v>1.8599999999999994</v>
      </c>
      <c r="T20" s="44">
        <v>0</v>
      </c>
      <c r="U20" s="44">
        <v>0</v>
      </c>
      <c r="V20" s="44">
        <v>0</v>
      </c>
      <c r="W20" s="44">
        <v>0</v>
      </c>
      <c r="X20" s="44">
        <v>1.4400000000000013</v>
      </c>
      <c r="Y20" s="44">
        <v>0</v>
      </c>
      <c r="Z20" s="44">
        <v>0.42999999999999972</v>
      </c>
      <c r="AA20" s="44">
        <v>0.37999999999999901</v>
      </c>
      <c r="AB20" s="45">
        <v>0</v>
      </c>
    </row>
    <row r="21" spans="2:28" ht="17.25" thickTop="1" thickBot="1" x14ac:dyDescent="0.3">
      <c r="B21" s="46" t="s">
        <v>58</v>
      </c>
      <c r="C21" s="97">
        <f t="shared" si="0"/>
        <v>21.790000000000003</v>
      </c>
      <c r="D21" s="98"/>
      <c r="E21" s="43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1.7100000000000009</v>
      </c>
      <c r="N21" s="44">
        <v>1.4100000000000001</v>
      </c>
      <c r="O21" s="44">
        <v>0</v>
      </c>
      <c r="P21" s="44">
        <v>0</v>
      </c>
      <c r="Q21" s="44">
        <v>0</v>
      </c>
      <c r="R21" s="44">
        <v>0.98999999999999844</v>
      </c>
      <c r="S21" s="44">
        <v>0</v>
      </c>
      <c r="T21" s="44">
        <v>0</v>
      </c>
      <c r="U21" s="44">
        <v>3.4400000000000013</v>
      </c>
      <c r="V21" s="44">
        <v>0</v>
      </c>
      <c r="W21" s="44">
        <v>0</v>
      </c>
      <c r="X21" s="44">
        <v>3.990000000000002</v>
      </c>
      <c r="Y21" s="44">
        <v>4.9899999999999984</v>
      </c>
      <c r="Z21" s="44">
        <v>2.2600000000000016</v>
      </c>
      <c r="AA21" s="44">
        <v>3</v>
      </c>
      <c r="AB21" s="45">
        <v>0</v>
      </c>
    </row>
    <row r="22" spans="2:28" ht="17.25" thickTop="1" thickBot="1" x14ac:dyDescent="0.3">
      <c r="B22" s="46" t="s">
        <v>59</v>
      </c>
      <c r="C22" s="97">
        <f t="shared" si="0"/>
        <v>66.090000000000018</v>
      </c>
      <c r="D22" s="98"/>
      <c r="E22" s="43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3.3900000000000006</v>
      </c>
      <c r="N22" s="44">
        <v>4.3000000000000007</v>
      </c>
      <c r="O22" s="44">
        <v>3.1000000000000014</v>
      </c>
      <c r="P22" s="44">
        <v>4.4800000000000004</v>
      </c>
      <c r="Q22" s="44">
        <v>4.34</v>
      </c>
      <c r="R22" s="44">
        <v>4.370000000000001</v>
      </c>
      <c r="S22" s="44">
        <v>3.1799999999999997</v>
      </c>
      <c r="T22" s="44">
        <v>4.9899999999999984</v>
      </c>
      <c r="U22" s="44">
        <v>5.1999999999999993</v>
      </c>
      <c r="V22" s="44">
        <v>5.2399999999999984</v>
      </c>
      <c r="W22" s="44">
        <v>5.0100000000000016</v>
      </c>
      <c r="X22" s="44">
        <v>4.870000000000001</v>
      </c>
      <c r="Y22" s="44">
        <v>4.759999999999998</v>
      </c>
      <c r="Z22" s="44">
        <v>5.0199999999999996</v>
      </c>
      <c r="AA22" s="44">
        <v>3.84</v>
      </c>
      <c r="AB22" s="45">
        <v>0</v>
      </c>
    </row>
    <row r="23" spans="2:28" ht="17.25" thickTop="1" thickBot="1" x14ac:dyDescent="0.3">
      <c r="B23" s="46" t="s">
        <v>60</v>
      </c>
      <c r="C23" s="97">
        <f t="shared" si="0"/>
        <v>20.689999999999994</v>
      </c>
      <c r="D23" s="98"/>
      <c r="E23" s="43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5.9999999999998721E-2</v>
      </c>
      <c r="Q23" s="44">
        <v>0</v>
      </c>
      <c r="R23" s="44">
        <v>3.5</v>
      </c>
      <c r="S23" s="44">
        <v>3.9299999999999997</v>
      </c>
      <c r="T23" s="44">
        <v>4.4599999999999973</v>
      </c>
      <c r="U23" s="44">
        <v>0</v>
      </c>
      <c r="V23" s="44">
        <v>0</v>
      </c>
      <c r="W23" s="44">
        <v>0.30000000000000071</v>
      </c>
      <c r="X23" s="44">
        <v>3.09</v>
      </c>
      <c r="Y23" s="44">
        <v>4.6699999999999982</v>
      </c>
      <c r="Z23" s="44">
        <v>0.30999999999999872</v>
      </c>
      <c r="AA23" s="44">
        <v>0.37000000000000099</v>
      </c>
      <c r="AB23" s="45">
        <v>0</v>
      </c>
    </row>
    <row r="24" spans="2:28" ht="17.25" thickTop="1" thickBot="1" x14ac:dyDescent="0.3">
      <c r="B24" s="46" t="s">
        <v>61</v>
      </c>
      <c r="C24" s="97">
        <f t="shared" si="0"/>
        <v>13</v>
      </c>
      <c r="D24" s="98"/>
      <c r="E24" s="43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2.2399999999999984</v>
      </c>
      <c r="T24" s="44">
        <v>3.7300000000000004</v>
      </c>
      <c r="U24" s="44">
        <v>0</v>
      </c>
      <c r="V24" s="44">
        <v>0</v>
      </c>
      <c r="W24" s="44">
        <v>0</v>
      </c>
      <c r="X24" s="44">
        <v>3.4400000000000013</v>
      </c>
      <c r="Y24" s="44">
        <v>0</v>
      </c>
      <c r="Z24" s="44">
        <v>1.120000000000001</v>
      </c>
      <c r="AA24" s="44">
        <v>2.4699999999999989</v>
      </c>
      <c r="AB24" s="45">
        <v>0</v>
      </c>
    </row>
    <row r="25" spans="2:28" ht="17.25" thickTop="1" thickBot="1" x14ac:dyDescent="0.3">
      <c r="B25" s="46" t="s">
        <v>62</v>
      </c>
      <c r="C25" s="97">
        <f t="shared" si="0"/>
        <v>26.770000000000003</v>
      </c>
      <c r="D25" s="98"/>
      <c r="E25" s="43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0.53999999999999915</v>
      </c>
      <c r="S25" s="44">
        <v>3.9499999999999993</v>
      </c>
      <c r="T25" s="44">
        <v>4.9200000000000017</v>
      </c>
      <c r="U25" s="44">
        <v>0</v>
      </c>
      <c r="V25" s="44">
        <v>0</v>
      </c>
      <c r="W25" s="44">
        <v>0</v>
      </c>
      <c r="X25" s="44">
        <v>3.4600000000000009</v>
      </c>
      <c r="Y25" s="44">
        <v>4</v>
      </c>
      <c r="Z25" s="44">
        <v>5.0400000000000027</v>
      </c>
      <c r="AA25" s="44">
        <v>4.8599999999999994</v>
      </c>
      <c r="AB25" s="45">
        <v>0</v>
      </c>
    </row>
    <row r="26" spans="2:28" ht="17.25" thickTop="1" thickBot="1" x14ac:dyDescent="0.3">
      <c r="B26" s="46" t="s">
        <v>63</v>
      </c>
      <c r="C26" s="97">
        <f t="shared" si="0"/>
        <v>27.4</v>
      </c>
      <c r="D26" s="98"/>
      <c r="E26" s="43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1.3299999999999983</v>
      </c>
      <c r="T26" s="44">
        <v>4.59</v>
      </c>
      <c r="U26" s="44">
        <v>0</v>
      </c>
      <c r="V26" s="44">
        <v>0</v>
      </c>
      <c r="W26" s="44">
        <v>3.620000000000001</v>
      </c>
      <c r="X26" s="44">
        <v>3.9400000000000013</v>
      </c>
      <c r="Y26" s="44">
        <v>3.8999999999999986</v>
      </c>
      <c r="Z26" s="44">
        <v>5.0500000000000007</v>
      </c>
      <c r="AA26" s="44">
        <v>4.9699999999999989</v>
      </c>
      <c r="AB26" s="45">
        <v>0</v>
      </c>
    </row>
    <row r="27" spans="2:28" ht="17.25" thickTop="1" thickBot="1" x14ac:dyDescent="0.3">
      <c r="B27" s="46" t="s">
        <v>64</v>
      </c>
      <c r="C27" s="97">
        <f t="shared" si="0"/>
        <v>40.44</v>
      </c>
      <c r="D27" s="98"/>
      <c r="E27" s="43">
        <v>0.60000000000000142</v>
      </c>
      <c r="F27" s="44">
        <v>3.59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3.1499999999999986</v>
      </c>
      <c r="T27" s="44">
        <v>5.0999999999999979</v>
      </c>
      <c r="U27" s="44">
        <v>0</v>
      </c>
      <c r="V27" s="44">
        <v>0</v>
      </c>
      <c r="W27" s="44">
        <v>3.5</v>
      </c>
      <c r="X27" s="44">
        <v>5.1000000000000014</v>
      </c>
      <c r="Y27" s="44">
        <v>5.0399999999999991</v>
      </c>
      <c r="Z27" s="44">
        <v>4.7199999999999989</v>
      </c>
      <c r="AA27" s="44">
        <v>4.6999999999999993</v>
      </c>
      <c r="AB27" s="45">
        <v>4.9400000000000013</v>
      </c>
    </row>
    <row r="28" spans="2:28" ht="17.25" thickTop="1" thickBot="1" x14ac:dyDescent="0.3">
      <c r="B28" s="46" t="s">
        <v>65</v>
      </c>
      <c r="C28" s="97">
        <f t="shared" si="0"/>
        <v>34.18</v>
      </c>
      <c r="D28" s="98"/>
      <c r="E28" s="43">
        <v>3.9699999999999989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3.3500000000000014</v>
      </c>
      <c r="S28" s="44">
        <v>1.2699999999999996</v>
      </c>
      <c r="T28" s="44">
        <v>2.8200000000000003</v>
      </c>
      <c r="U28" s="44">
        <v>0</v>
      </c>
      <c r="V28" s="44">
        <v>0</v>
      </c>
      <c r="W28" s="44">
        <v>3.4400000000000013</v>
      </c>
      <c r="X28" s="44">
        <v>4.6900000000000013</v>
      </c>
      <c r="Y28" s="44">
        <v>4.5999999999999979</v>
      </c>
      <c r="Z28" s="44">
        <v>5.0199999999999996</v>
      </c>
      <c r="AA28" s="44">
        <v>5.0199999999999996</v>
      </c>
      <c r="AB28" s="45">
        <v>0</v>
      </c>
    </row>
    <row r="29" spans="2:28" ht="17.25" thickTop="1" thickBot="1" x14ac:dyDescent="0.3">
      <c r="B29" s="46" t="s">
        <v>66</v>
      </c>
      <c r="C29" s="97">
        <f t="shared" si="0"/>
        <v>72.830000000000027</v>
      </c>
      <c r="D29" s="98"/>
      <c r="E29" s="43">
        <v>3.6700000000000017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3.7699999999999996</v>
      </c>
      <c r="M29" s="44">
        <v>3.9400000000000013</v>
      </c>
      <c r="N29" s="44">
        <v>4.7899999999999991</v>
      </c>
      <c r="O29" s="44">
        <v>4.6400000000000006</v>
      </c>
      <c r="P29" s="44">
        <v>3.9400000000000013</v>
      </c>
      <c r="Q29" s="44">
        <v>4.2200000000000024</v>
      </c>
      <c r="R29" s="44">
        <v>4.2200000000000024</v>
      </c>
      <c r="S29" s="44">
        <v>4.2300000000000004</v>
      </c>
      <c r="T29" s="44">
        <v>4.3099999999999987</v>
      </c>
      <c r="U29" s="44">
        <v>4.6099999999999994</v>
      </c>
      <c r="V29" s="44">
        <v>4.75</v>
      </c>
      <c r="W29" s="44">
        <v>4.7300000000000004</v>
      </c>
      <c r="X29" s="44">
        <v>3.9800000000000004</v>
      </c>
      <c r="Y29" s="44">
        <v>3.8999999999999986</v>
      </c>
      <c r="Z29" s="44">
        <v>4.7200000000000024</v>
      </c>
      <c r="AA29" s="44">
        <v>4.41</v>
      </c>
      <c r="AB29" s="45">
        <v>0</v>
      </c>
    </row>
    <row r="30" spans="2:28" ht="17.25" thickTop="1" thickBot="1" x14ac:dyDescent="0.3">
      <c r="B30" s="46" t="s">
        <v>67</v>
      </c>
      <c r="C30" s="97">
        <f t="shared" si="0"/>
        <v>45.240000000000009</v>
      </c>
      <c r="D30" s="98"/>
      <c r="E30" s="43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3.0100000000000016</v>
      </c>
      <c r="Q30" s="44">
        <v>2.1000000000000014</v>
      </c>
      <c r="R30" s="44">
        <v>2.0199999999999996</v>
      </c>
      <c r="S30" s="44">
        <v>2.0100000000000016</v>
      </c>
      <c r="T30" s="44">
        <v>2.1099999999999994</v>
      </c>
      <c r="U30" s="44">
        <v>3.629999999999999</v>
      </c>
      <c r="V30" s="44">
        <v>3.9400000000000013</v>
      </c>
      <c r="W30" s="44">
        <v>3.9899999999999984</v>
      </c>
      <c r="X30" s="44">
        <v>4.8900000000000006</v>
      </c>
      <c r="Y30" s="44">
        <v>4.84</v>
      </c>
      <c r="Z30" s="44">
        <v>4.84</v>
      </c>
      <c r="AA30" s="44">
        <v>3.9600000000000009</v>
      </c>
      <c r="AB30" s="45">
        <v>3.8999999999999986</v>
      </c>
    </row>
    <row r="31" spans="2:28" ht="17.25" thickTop="1" thickBot="1" x14ac:dyDescent="0.3">
      <c r="B31" s="46" t="s">
        <v>68</v>
      </c>
      <c r="C31" s="97">
        <f t="shared" si="0"/>
        <v>61.11</v>
      </c>
      <c r="D31" s="98"/>
      <c r="E31" s="43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2.9499999999999993</v>
      </c>
      <c r="P31" s="44">
        <v>4.16</v>
      </c>
      <c r="Q31" s="44">
        <v>4.82</v>
      </c>
      <c r="R31" s="44">
        <v>3.870000000000001</v>
      </c>
      <c r="S31" s="44">
        <v>4.6099999999999994</v>
      </c>
      <c r="T31" s="44">
        <v>4.57</v>
      </c>
      <c r="U31" s="44">
        <v>4.6099999999999994</v>
      </c>
      <c r="V31" s="44">
        <v>4.6099999999999994</v>
      </c>
      <c r="W31" s="44">
        <v>4.57</v>
      </c>
      <c r="X31" s="44">
        <v>4.5300000000000011</v>
      </c>
      <c r="Y31" s="44">
        <v>4.7800000000000011</v>
      </c>
      <c r="Z31" s="44">
        <v>4.8599999999999994</v>
      </c>
      <c r="AA31" s="44">
        <v>3.9299999999999997</v>
      </c>
      <c r="AB31" s="45">
        <v>4.2399999999999984</v>
      </c>
    </row>
    <row r="32" spans="2:28" ht="17.25" thickTop="1" thickBot="1" x14ac:dyDescent="0.3">
      <c r="B32" s="46" t="s">
        <v>69</v>
      </c>
      <c r="C32" s="97">
        <f t="shared" si="0"/>
        <v>52.000000000000014</v>
      </c>
      <c r="D32" s="98"/>
      <c r="E32" s="43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3.3200000000000003</v>
      </c>
      <c r="P32" s="44">
        <v>3.8500000000000014</v>
      </c>
      <c r="Q32" s="44">
        <v>3.879999999999999</v>
      </c>
      <c r="R32" s="44">
        <v>3.9400000000000013</v>
      </c>
      <c r="S32" s="44">
        <v>3.6799999999999997</v>
      </c>
      <c r="T32" s="44">
        <v>3.9499999999999993</v>
      </c>
      <c r="U32" s="44">
        <v>4.7300000000000004</v>
      </c>
      <c r="V32" s="44">
        <v>4.8900000000000006</v>
      </c>
      <c r="W32" s="44">
        <v>3.8599999999999994</v>
      </c>
      <c r="X32" s="44">
        <v>4.43</v>
      </c>
      <c r="Y32" s="44">
        <v>4.4000000000000021</v>
      </c>
      <c r="Z32" s="44">
        <v>2.3900000000000006</v>
      </c>
      <c r="AA32" s="44">
        <v>2.09</v>
      </c>
      <c r="AB32" s="45">
        <v>2.59</v>
      </c>
    </row>
    <row r="33" spans="2:29" ht="16.5" thickTop="1" x14ac:dyDescent="0.25">
      <c r="B33" s="47" t="s">
        <v>70</v>
      </c>
      <c r="C33" s="85">
        <f t="shared" si="0"/>
        <v>53.67</v>
      </c>
      <c r="D33" s="86"/>
      <c r="E33" s="48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2.5100000000000016</v>
      </c>
      <c r="P33" s="49">
        <v>3.9400000000000013</v>
      </c>
      <c r="Q33" s="49">
        <v>3.8999999999999986</v>
      </c>
      <c r="R33" s="49">
        <v>3.8200000000000003</v>
      </c>
      <c r="S33" s="49">
        <v>3.8999999999999986</v>
      </c>
      <c r="T33" s="49">
        <v>3.9200000000000017</v>
      </c>
      <c r="U33" s="49">
        <v>3.9600000000000009</v>
      </c>
      <c r="V33" s="49">
        <v>4</v>
      </c>
      <c r="W33" s="49">
        <v>4</v>
      </c>
      <c r="X33" s="49">
        <v>3.91</v>
      </c>
      <c r="Y33" s="49">
        <v>3.8500000000000014</v>
      </c>
      <c r="Z33" s="49">
        <v>4.0399999999999991</v>
      </c>
      <c r="AA33" s="49">
        <v>3.620000000000001</v>
      </c>
      <c r="AB33" s="50">
        <v>4.3000000000000007</v>
      </c>
    </row>
    <row r="34" spans="2:29" ht="15.75" hidden="1" x14ac:dyDescent="0.25">
      <c r="B34" s="51" t="s">
        <v>71</v>
      </c>
      <c r="C34" s="87">
        <f>SUM(E34:AB34)</f>
        <v>0</v>
      </c>
      <c r="D34" s="88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</row>
    <row r="37" spans="2:29" ht="21.75" customHeight="1" thickBot="1" x14ac:dyDescent="0.3">
      <c r="B37" s="89" t="s">
        <v>36</v>
      </c>
      <c r="C37" s="91" t="s">
        <v>37</v>
      </c>
      <c r="D37" s="92"/>
      <c r="E37" s="95" t="s">
        <v>74</v>
      </c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/>
    </row>
    <row r="38" spans="2:29" ht="15.75" customHeight="1" thickTop="1" thickBot="1" x14ac:dyDescent="0.3">
      <c r="B38" s="90"/>
      <c r="C38" s="93"/>
      <c r="D38" s="94"/>
      <c r="E38" s="38" t="s">
        <v>2</v>
      </c>
      <c r="F38" s="39" t="s">
        <v>3</v>
      </c>
      <c r="G38" s="39" t="s">
        <v>4</v>
      </c>
      <c r="H38" s="39" t="s">
        <v>5</v>
      </c>
      <c r="I38" s="39" t="s">
        <v>6</v>
      </c>
      <c r="J38" s="39" t="s">
        <v>7</v>
      </c>
      <c r="K38" s="39" t="s">
        <v>8</v>
      </c>
      <c r="L38" s="39" t="s">
        <v>9</v>
      </c>
      <c r="M38" s="39" t="s">
        <v>10</v>
      </c>
      <c r="N38" s="39" t="s">
        <v>11</v>
      </c>
      <c r="O38" s="39" t="s">
        <v>12</v>
      </c>
      <c r="P38" s="39" t="s">
        <v>13</v>
      </c>
      <c r="Q38" s="39" t="s">
        <v>14</v>
      </c>
      <c r="R38" s="39" t="s">
        <v>15</v>
      </c>
      <c r="S38" s="40" t="s">
        <v>16</v>
      </c>
      <c r="T38" s="39" t="s">
        <v>17</v>
      </c>
      <c r="U38" s="39" t="s">
        <v>18</v>
      </c>
      <c r="V38" s="39" t="s">
        <v>19</v>
      </c>
      <c r="W38" s="39" t="s">
        <v>20</v>
      </c>
      <c r="X38" s="39" t="s">
        <v>21</v>
      </c>
      <c r="Y38" s="39" t="s">
        <v>22</v>
      </c>
      <c r="Z38" s="39" t="s">
        <v>23</v>
      </c>
      <c r="AA38" s="39" t="s">
        <v>24</v>
      </c>
      <c r="AB38" s="55" t="s">
        <v>25</v>
      </c>
      <c r="AC38" s="4"/>
    </row>
    <row r="39" spans="2:29" ht="17.25" thickTop="1" thickBot="1" x14ac:dyDescent="0.3">
      <c r="B39" s="42" t="str">
        <f>B4</f>
        <v>01.09.2021</v>
      </c>
      <c r="C39" s="97">
        <f>SUM(E39:AB39)</f>
        <v>-35.450000000000003</v>
      </c>
      <c r="D39" s="98"/>
      <c r="E39" s="43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-3.83</v>
      </c>
      <c r="S39" s="44">
        <v>-8.6300000000000008</v>
      </c>
      <c r="T39" s="44">
        <v>-8.74</v>
      </c>
      <c r="U39" s="44">
        <v>0</v>
      </c>
      <c r="V39" s="44">
        <v>-4</v>
      </c>
      <c r="W39" s="44">
        <v>-3.0600000000000005</v>
      </c>
      <c r="X39" s="44">
        <v>0</v>
      </c>
      <c r="Y39" s="44">
        <v>0</v>
      </c>
      <c r="Z39" s="44">
        <v>-3.1899999999999977</v>
      </c>
      <c r="AA39" s="44">
        <v>0</v>
      </c>
      <c r="AB39" s="45">
        <v>-4</v>
      </c>
    </row>
    <row r="40" spans="2:29" ht="17.25" thickTop="1" thickBot="1" x14ac:dyDescent="0.3">
      <c r="B40" s="46" t="str">
        <f t="shared" ref="B40:B69" si="1">B5</f>
        <v>02.09.2021</v>
      </c>
      <c r="C40" s="97">
        <f t="shared" ref="C40:C68" si="2">SUM(E40:AB40)</f>
        <v>-20.43</v>
      </c>
      <c r="D40" s="98"/>
      <c r="E40" s="43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-8.2899999999999991</v>
      </c>
      <c r="U40" s="44">
        <v>0</v>
      </c>
      <c r="V40" s="44">
        <v>-3.6500000000000004</v>
      </c>
      <c r="W40" s="44">
        <v>0</v>
      </c>
      <c r="X40" s="44">
        <v>-1.4600000000000009</v>
      </c>
      <c r="Y40" s="44">
        <v>-5.6800000000000015</v>
      </c>
      <c r="Z40" s="44">
        <v>-1.3499999999999996</v>
      </c>
      <c r="AA40" s="44">
        <v>0</v>
      </c>
      <c r="AB40" s="45">
        <v>0</v>
      </c>
    </row>
    <row r="41" spans="2:29" ht="17.25" thickTop="1" thickBot="1" x14ac:dyDescent="0.3">
      <c r="B41" s="46" t="str">
        <f t="shared" si="1"/>
        <v>03.09.2021</v>
      </c>
      <c r="C41" s="97">
        <f t="shared" si="2"/>
        <v>-6.59</v>
      </c>
      <c r="D41" s="98"/>
      <c r="E41" s="43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-3.6799999999999997</v>
      </c>
      <c r="U41" s="44">
        <v>-1.08</v>
      </c>
      <c r="V41" s="44">
        <v>0</v>
      </c>
      <c r="W41" s="44">
        <v>0</v>
      </c>
      <c r="X41" s="44">
        <v>0</v>
      </c>
      <c r="Y41" s="44">
        <v>0</v>
      </c>
      <c r="Z41" s="44">
        <v>-1.0999999999999996</v>
      </c>
      <c r="AA41" s="44">
        <v>-0.73000000000000043</v>
      </c>
      <c r="AB41" s="45">
        <v>0</v>
      </c>
    </row>
    <row r="42" spans="2:29" ht="17.25" thickTop="1" thickBot="1" x14ac:dyDescent="0.3">
      <c r="B42" s="46" t="str">
        <f t="shared" si="1"/>
        <v>04.09.2021</v>
      </c>
      <c r="C42" s="97">
        <f t="shared" si="2"/>
        <v>-18.97</v>
      </c>
      <c r="D42" s="98"/>
      <c r="E42" s="43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-0.69999999999999929</v>
      </c>
      <c r="Q42" s="44">
        <v>0</v>
      </c>
      <c r="R42" s="44">
        <v>-8.41</v>
      </c>
      <c r="S42" s="44">
        <v>-5.9999999999998721E-2</v>
      </c>
      <c r="T42" s="44">
        <v>-4.0200000000000014</v>
      </c>
      <c r="U42" s="44">
        <v>0</v>
      </c>
      <c r="V42" s="44">
        <v>0</v>
      </c>
      <c r="W42" s="44">
        <v>0</v>
      </c>
      <c r="X42" s="44">
        <v>-0.67000000000000171</v>
      </c>
      <c r="Y42" s="44">
        <v>-1.1099999999999994</v>
      </c>
      <c r="Z42" s="44">
        <v>-4</v>
      </c>
      <c r="AA42" s="44">
        <v>0</v>
      </c>
      <c r="AB42" s="45">
        <v>0</v>
      </c>
    </row>
    <row r="43" spans="2:29" ht="17.25" thickTop="1" thickBot="1" x14ac:dyDescent="0.3">
      <c r="B43" s="46" t="str">
        <f t="shared" si="1"/>
        <v>05.09.2021</v>
      </c>
      <c r="C43" s="97">
        <f t="shared" si="2"/>
        <v>-29.130000000000006</v>
      </c>
      <c r="D43" s="98"/>
      <c r="E43" s="43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-6.3500000000000014</v>
      </c>
      <c r="N43" s="44">
        <v>-8.33</v>
      </c>
      <c r="O43" s="44">
        <v>0</v>
      </c>
      <c r="P43" s="44">
        <v>-0.57000000000000028</v>
      </c>
      <c r="Q43" s="44">
        <v>-1.7699999999999996</v>
      </c>
      <c r="R43" s="44">
        <v>0</v>
      </c>
      <c r="S43" s="44">
        <v>0</v>
      </c>
      <c r="T43" s="44">
        <v>0</v>
      </c>
      <c r="U43" s="44">
        <v>-4.5200000000000014</v>
      </c>
      <c r="V43" s="44">
        <v>0</v>
      </c>
      <c r="W43" s="44">
        <v>-8.9999999999999858E-2</v>
      </c>
      <c r="X43" s="44">
        <v>0</v>
      </c>
      <c r="Y43" s="44">
        <v>-7.5</v>
      </c>
      <c r="Z43" s="44">
        <v>0</v>
      </c>
      <c r="AA43" s="44">
        <v>0</v>
      </c>
      <c r="AB43" s="45">
        <v>0</v>
      </c>
    </row>
    <row r="44" spans="2:29" ht="17.25" thickTop="1" thickBot="1" x14ac:dyDescent="0.3">
      <c r="B44" s="46" t="str">
        <f t="shared" si="1"/>
        <v>06.09.2021</v>
      </c>
      <c r="C44" s="97">
        <f t="shared" si="2"/>
        <v>-46.38</v>
      </c>
      <c r="D44" s="98"/>
      <c r="E44" s="43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-8.19</v>
      </c>
      <c r="R44" s="44">
        <v>0</v>
      </c>
      <c r="S44" s="44">
        <v>-0.16000000000000014</v>
      </c>
      <c r="T44" s="44">
        <v>-3.870000000000001</v>
      </c>
      <c r="U44" s="44">
        <v>0</v>
      </c>
      <c r="V44" s="44">
        <v>0</v>
      </c>
      <c r="W44" s="44">
        <v>-8.56</v>
      </c>
      <c r="X44" s="44">
        <v>-8.81</v>
      </c>
      <c r="Y44" s="44">
        <v>-8.01</v>
      </c>
      <c r="Z44" s="44">
        <v>-8.36</v>
      </c>
      <c r="AA44" s="44">
        <v>-0.42000000000000171</v>
      </c>
      <c r="AB44" s="45">
        <v>0</v>
      </c>
    </row>
    <row r="45" spans="2:29" ht="17.25" thickTop="1" thickBot="1" x14ac:dyDescent="0.3">
      <c r="B45" s="46" t="str">
        <f t="shared" si="1"/>
        <v>07.09.2021</v>
      </c>
      <c r="C45" s="97">
        <f t="shared" si="2"/>
        <v>-39.92</v>
      </c>
      <c r="D45" s="98"/>
      <c r="E45" s="43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-5.68</v>
      </c>
      <c r="N45" s="44">
        <v>0</v>
      </c>
      <c r="O45" s="44">
        <v>0</v>
      </c>
      <c r="P45" s="44">
        <v>0</v>
      </c>
      <c r="Q45" s="44">
        <v>-2.2200000000000024</v>
      </c>
      <c r="R45" s="44">
        <v>-4.2199999999999989</v>
      </c>
      <c r="S45" s="44">
        <v>-8.02</v>
      </c>
      <c r="T45" s="44">
        <v>-4.629999999999999</v>
      </c>
      <c r="U45" s="44">
        <v>0</v>
      </c>
      <c r="V45" s="44">
        <v>0</v>
      </c>
      <c r="W45" s="44">
        <v>-5.7200000000000006</v>
      </c>
      <c r="X45" s="44">
        <v>0</v>
      </c>
      <c r="Y45" s="44">
        <v>-0.28999999999999915</v>
      </c>
      <c r="Z45" s="44">
        <v>-0.55999999999999872</v>
      </c>
      <c r="AA45" s="44">
        <v>-8.58</v>
      </c>
      <c r="AB45" s="45">
        <v>0</v>
      </c>
    </row>
    <row r="46" spans="2:29" ht="17.25" thickTop="1" thickBot="1" x14ac:dyDescent="0.3">
      <c r="B46" s="46" t="str">
        <f t="shared" si="1"/>
        <v>08.09.2021</v>
      </c>
      <c r="C46" s="97">
        <f t="shared" si="2"/>
        <v>-34.119999999999997</v>
      </c>
      <c r="D46" s="98"/>
      <c r="E46" s="43">
        <v>-0.89999999999999858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-0.62999999999999901</v>
      </c>
      <c r="N46" s="44">
        <v>-4.3000000000000007</v>
      </c>
      <c r="O46" s="44">
        <v>0</v>
      </c>
      <c r="P46" s="44">
        <v>0</v>
      </c>
      <c r="Q46" s="44">
        <v>-2.8500000000000014</v>
      </c>
      <c r="R46" s="44">
        <v>0</v>
      </c>
      <c r="S46" s="44">
        <v>-3.1600000000000019</v>
      </c>
      <c r="T46" s="44">
        <v>-8.15</v>
      </c>
      <c r="U46" s="44">
        <v>0</v>
      </c>
      <c r="V46" s="44">
        <v>-3.76</v>
      </c>
      <c r="W46" s="44">
        <v>0</v>
      </c>
      <c r="X46" s="44">
        <v>0</v>
      </c>
      <c r="Y46" s="44">
        <v>-2.9499999999999993</v>
      </c>
      <c r="Z46" s="44">
        <v>-1.7999999999999972</v>
      </c>
      <c r="AA46" s="44">
        <v>-1.129999999999999</v>
      </c>
      <c r="AB46" s="45">
        <v>-4.49</v>
      </c>
    </row>
    <row r="47" spans="2:29" ht="17.25" thickTop="1" thickBot="1" x14ac:dyDescent="0.3">
      <c r="B47" s="46" t="str">
        <f t="shared" si="1"/>
        <v>09.09.2021</v>
      </c>
      <c r="C47" s="97">
        <f t="shared" si="2"/>
        <v>-39.590000000000003</v>
      </c>
      <c r="D47" s="98"/>
      <c r="E47" s="43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-6.27</v>
      </c>
      <c r="N47" s="44">
        <v>0</v>
      </c>
      <c r="O47" s="44">
        <v>-3.4200000000000017</v>
      </c>
      <c r="P47" s="44">
        <v>0</v>
      </c>
      <c r="Q47" s="44">
        <v>0</v>
      </c>
      <c r="R47" s="44">
        <v>-5.5900000000000016</v>
      </c>
      <c r="S47" s="44">
        <v>-1.3200000000000003</v>
      </c>
      <c r="T47" s="44">
        <v>-3.8000000000000007</v>
      </c>
      <c r="U47" s="44">
        <v>0</v>
      </c>
      <c r="V47" s="44">
        <v>0</v>
      </c>
      <c r="W47" s="44">
        <v>0</v>
      </c>
      <c r="X47" s="44">
        <v>-1.1600000000000001</v>
      </c>
      <c r="Y47" s="44">
        <v>-2.5100000000000016</v>
      </c>
      <c r="Z47" s="44">
        <v>-6.49</v>
      </c>
      <c r="AA47" s="44">
        <v>-4.6500000000000004</v>
      </c>
      <c r="AB47" s="45">
        <v>-4.379999999999999</v>
      </c>
    </row>
    <row r="48" spans="2:29" ht="17.25" thickTop="1" thickBot="1" x14ac:dyDescent="0.3">
      <c r="B48" s="46" t="str">
        <f t="shared" si="1"/>
        <v>10.09.2021</v>
      </c>
      <c r="C48" s="97">
        <f t="shared" si="2"/>
        <v>-34.239999999999995</v>
      </c>
      <c r="D48" s="98"/>
      <c r="E48" s="43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-0.39999999999999858</v>
      </c>
      <c r="N48" s="44">
        <v>-2.41</v>
      </c>
      <c r="O48" s="44">
        <v>0</v>
      </c>
      <c r="P48" s="44">
        <v>0</v>
      </c>
      <c r="Q48" s="44">
        <v>0</v>
      </c>
      <c r="R48" s="44">
        <v>-7.7200000000000006</v>
      </c>
      <c r="S48" s="44">
        <v>0</v>
      </c>
      <c r="T48" s="44">
        <v>-7.67</v>
      </c>
      <c r="U48" s="44">
        <v>-3.3200000000000003</v>
      </c>
      <c r="V48" s="44">
        <v>-1.5599999999999987</v>
      </c>
      <c r="W48" s="44">
        <v>-0.14000000000000057</v>
      </c>
      <c r="X48" s="44">
        <v>-6.2699999999999978</v>
      </c>
      <c r="Y48" s="44">
        <v>-4.75</v>
      </c>
      <c r="Z48" s="44">
        <v>0</v>
      </c>
      <c r="AA48" s="44">
        <v>0</v>
      </c>
      <c r="AB48" s="45">
        <v>0</v>
      </c>
    </row>
    <row r="49" spans="2:28" ht="17.25" thickTop="1" thickBot="1" x14ac:dyDescent="0.3">
      <c r="B49" s="46" t="str">
        <f t="shared" si="1"/>
        <v>11.09.2021</v>
      </c>
      <c r="C49" s="97">
        <f t="shared" si="2"/>
        <v>-23.230000000000004</v>
      </c>
      <c r="D49" s="98"/>
      <c r="E49" s="43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-1.3200000000000003</v>
      </c>
      <c r="O49" s="44">
        <v>0</v>
      </c>
      <c r="P49" s="44">
        <v>-1.6600000000000001</v>
      </c>
      <c r="Q49" s="44">
        <v>0</v>
      </c>
      <c r="R49" s="44">
        <v>0</v>
      </c>
      <c r="S49" s="44">
        <v>0</v>
      </c>
      <c r="T49" s="44">
        <v>-0.10000000000000142</v>
      </c>
      <c r="U49" s="44">
        <v>0</v>
      </c>
      <c r="V49" s="44">
        <v>-2.7600000000000016</v>
      </c>
      <c r="W49" s="44">
        <v>-0.78000000000000114</v>
      </c>
      <c r="X49" s="44">
        <v>0</v>
      </c>
      <c r="Y49" s="44">
        <v>0</v>
      </c>
      <c r="Z49" s="44">
        <v>-7.92</v>
      </c>
      <c r="AA49" s="44">
        <v>0</v>
      </c>
      <c r="AB49" s="45">
        <v>-8.69</v>
      </c>
    </row>
    <row r="50" spans="2:28" ht="17.25" thickTop="1" thickBot="1" x14ac:dyDescent="0.3">
      <c r="B50" s="46" t="str">
        <f t="shared" si="1"/>
        <v>12.09.2021</v>
      </c>
      <c r="C50" s="97">
        <f t="shared" si="2"/>
        <v>-33.120000000000005</v>
      </c>
      <c r="D50" s="98"/>
      <c r="E50" s="43">
        <v>-7.1500000000000021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-1.0000000000001563E-2</v>
      </c>
      <c r="S50" s="44">
        <v>0</v>
      </c>
      <c r="T50" s="44">
        <v>-5.2900000000000009</v>
      </c>
      <c r="U50" s="44">
        <v>0</v>
      </c>
      <c r="V50" s="44">
        <v>-7.0299999999999994</v>
      </c>
      <c r="W50" s="44">
        <v>0</v>
      </c>
      <c r="X50" s="44">
        <v>0</v>
      </c>
      <c r="Y50" s="44">
        <v>0</v>
      </c>
      <c r="Z50" s="44">
        <v>-5.5500000000000025</v>
      </c>
      <c r="AA50" s="44">
        <v>-7.9399999999999995</v>
      </c>
      <c r="AB50" s="45">
        <v>-0.14999999999999858</v>
      </c>
    </row>
    <row r="51" spans="2:28" ht="17.25" thickTop="1" thickBot="1" x14ac:dyDescent="0.3">
      <c r="B51" s="46" t="str">
        <f t="shared" si="1"/>
        <v>13.09.2021</v>
      </c>
      <c r="C51" s="97">
        <f t="shared" si="2"/>
        <v>-26.410000000000004</v>
      </c>
      <c r="D51" s="98"/>
      <c r="E51" s="43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-4.9200000000000017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-6.1800000000000015</v>
      </c>
      <c r="U51" s="44">
        <v>0</v>
      </c>
      <c r="V51" s="44">
        <v>-0.10999999999999943</v>
      </c>
      <c r="W51" s="44">
        <v>0</v>
      </c>
      <c r="X51" s="44">
        <v>-0.55000000000000071</v>
      </c>
      <c r="Y51" s="44">
        <v>-2.2699999999999996</v>
      </c>
      <c r="Z51" s="44">
        <v>-8.4700000000000006</v>
      </c>
      <c r="AA51" s="44">
        <v>0</v>
      </c>
      <c r="AB51" s="45">
        <v>-3.91</v>
      </c>
    </row>
    <row r="52" spans="2:28" ht="17.25" thickTop="1" thickBot="1" x14ac:dyDescent="0.3">
      <c r="B52" s="46" t="str">
        <f t="shared" si="1"/>
        <v>14.09.2021</v>
      </c>
      <c r="C52" s="97">
        <f t="shared" si="2"/>
        <v>-14.940000000000001</v>
      </c>
      <c r="D52" s="98"/>
      <c r="E52" s="43">
        <v>-2.6500000000000021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-3.5199999999999996</v>
      </c>
      <c r="P52" s="44">
        <v>-4</v>
      </c>
      <c r="Q52" s="44">
        <v>0</v>
      </c>
      <c r="R52" s="44">
        <v>0</v>
      </c>
      <c r="S52" s="44">
        <v>-3.3599999999999994</v>
      </c>
      <c r="T52" s="44">
        <v>-1.4100000000000001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5">
        <v>0</v>
      </c>
    </row>
    <row r="53" spans="2:28" ht="17.25" thickTop="1" thickBot="1" x14ac:dyDescent="0.3">
      <c r="B53" s="46" t="str">
        <f t="shared" si="1"/>
        <v>15.09.2021</v>
      </c>
      <c r="C53" s="97">
        <f t="shared" si="2"/>
        <v>-11.859999999999996</v>
      </c>
      <c r="D53" s="98"/>
      <c r="E53" s="43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-1.0599999999999987</v>
      </c>
      <c r="T53" s="44">
        <v>-2.7799999999999976</v>
      </c>
      <c r="U53" s="44">
        <v>0</v>
      </c>
      <c r="V53" s="44">
        <v>0</v>
      </c>
      <c r="W53" s="44">
        <v>-2.7100000000000009</v>
      </c>
      <c r="X53" s="44">
        <v>0</v>
      </c>
      <c r="Y53" s="44">
        <v>-2.6999999999999993</v>
      </c>
      <c r="Z53" s="44">
        <v>-1.5899999999999999</v>
      </c>
      <c r="AA53" s="44">
        <v>-1.0199999999999996</v>
      </c>
      <c r="AB53" s="45">
        <v>0</v>
      </c>
    </row>
    <row r="54" spans="2:28" ht="17.25" thickTop="1" thickBot="1" x14ac:dyDescent="0.3">
      <c r="B54" s="46" t="str">
        <f t="shared" si="1"/>
        <v>16.09.2021</v>
      </c>
      <c r="C54" s="97">
        <f t="shared" si="2"/>
        <v>-16.950000000000003</v>
      </c>
      <c r="D54" s="98"/>
      <c r="E54" s="43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-0.94000000000000128</v>
      </c>
      <c r="O54" s="44">
        <v>0</v>
      </c>
      <c r="P54" s="44">
        <v>0</v>
      </c>
      <c r="Q54" s="44">
        <v>0</v>
      </c>
      <c r="R54" s="44">
        <v>0</v>
      </c>
      <c r="S54" s="44">
        <v>-0.66000000000000014</v>
      </c>
      <c r="T54" s="44">
        <v>-6.8399999999999981</v>
      </c>
      <c r="U54" s="44">
        <v>0</v>
      </c>
      <c r="V54" s="44">
        <v>0</v>
      </c>
      <c r="W54" s="44">
        <v>-3.3900000000000006</v>
      </c>
      <c r="X54" s="44">
        <v>-4.1400000000000006</v>
      </c>
      <c r="Y54" s="44">
        <v>-0.83999999999999986</v>
      </c>
      <c r="Z54" s="44">
        <v>-0.14000000000000057</v>
      </c>
      <c r="AA54" s="44">
        <v>0</v>
      </c>
      <c r="AB54" s="45">
        <v>0</v>
      </c>
    </row>
    <row r="55" spans="2:28" ht="17.25" thickTop="1" thickBot="1" x14ac:dyDescent="0.3">
      <c r="B55" s="46" t="str">
        <f t="shared" si="1"/>
        <v>17.09.2021</v>
      </c>
      <c r="C55" s="97">
        <f t="shared" si="2"/>
        <v>-24.89</v>
      </c>
      <c r="D55" s="98"/>
      <c r="E55" s="43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-3.66</v>
      </c>
      <c r="U55" s="44">
        <v>-4</v>
      </c>
      <c r="V55" s="44">
        <v>0</v>
      </c>
      <c r="W55" s="44">
        <v>-2.4800000000000004</v>
      </c>
      <c r="X55" s="44">
        <v>-4.5299999999999994</v>
      </c>
      <c r="Y55" s="44">
        <v>-6.2600000000000016</v>
      </c>
      <c r="Z55" s="44">
        <v>-0.23000000000000043</v>
      </c>
      <c r="AA55" s="44">
        <v>-3.7300000000000004</v>
      </c>
      <c r="AB55" s="45">
        <v>0</v>
      </c>
    </row>
    <row r="56" spans="2:28" ht="17.25" thickTop="1" thickBot="1" x14ac:dyDescent="0.3">
      <c r="B56" s="46" t="str">
        <f t="shared" si="1"/>
        <v>18.09.2021</v>
      </c>
      <c r="C56" s="97">
        <f t="shared" si="2"/>
        <v>-20.220000000000002</v>
      </c>
      <c r="D56" s="98"/>
      <c r="E56" s="43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-1.17</v>
      </c>
      <c r="R56" s="44">
        <v>0</v>
      </c>
      <c r="S56" s="44">
        <v>-8.49</v>
      </c>
      <c r="T56" s="44">
        <v>-8.51</v>
      </c>
      <c r="U56" s="44">
        <v>0</v>
      </c>
      <c r="V56" s="44">
        <v>0</v>
      </c>
      <c r="W56" s="44">
        <v>-2.0500000000000007</v>
      </c>
      <c r="X56" s="44">
        <v>0</v>
      </c>
      <c r="Y56" s="44">
        <v>0</v>
      </c>
      <c r="Z56" s="44">
        <v>0</v>
      </c>
      <c r="AA56" s="44">
        <v>0</v>
      </c>
      <c r="AB56" s="45">
        <v>0</v>
      </c>
    </row>
    <row r="57" spans="2:28" ht="17.25" thickTop="1" thickBot="1" x14ac:dyDescent="0.3">
      <c r="B57" s="46" t="str">
        <f t="shared" si="1"/>
        <v>19.09.2021</v>
      </c>
      <c r="C57" s="97">
        <f t="shared" si="2"/>
        <v>-0.48000000000000043</v>
      </c>
      <c r="D57" s="98"/>
      <c r="E57" s="43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-0.46999999999999886</v>
      </c>
      <c r="N57" s="44">
        <v>0</v>
      </c>
      <c r="O57" s="44">
        <v>-1.0000000000001563E-2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5">
        <v>0</v>
      </c>
    </row>
    <row r="58" spans="2:28" ht="17.25" thickTop="1" thickBot="1" x14ac:dyDescent="0.3">
      <c r="B58" s="46" t="str">
        <f t="shared" si="1"/>
        <v>20.09.2021</v>
      </c>
      <c r="C58" s="97">
        <f t="shared" si="2"/>
        <v>-6.52</v>
      </c>
      <c r="D58" s="98"/>
      <c r="E58" s="43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-3.59</v>
      </c>
      <c r="R58" s="44">
        <v>0</v>
      </c>
      <c r="S58" s="44">
        <v>-0.10999999999999943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-1.3900000000000006</v>
      </c>
      <c r="AA58" s="44">
        <v>-1.4299999999999997</v>
      </c>
      <c r="AB58" s="45">
        <v>0</v>
      </c>
    </row>
    <row r="59" spans="2:28" ht="17.25" thickTop="1" thickBot="1" x14ac:dyDescent="0.3">
      <c r="B59" s="46" t="str">
        <f t="shared" si="1"/>
        <v>21.09.2021</v>
      </c>
      <c r="C59" s="97">
        <f t="shared" si="2"/>
        <v>-30.470000000000006</v>
      </c>
      <c r="D59" s="98"/>
      <c r="E59" s="43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-3.9800000000000004</v>
      </c>
      <c r="Q59" s="44">
        <v>-4</v>
      </c>
      <c r="R59" s="44">
        <v>-3.9800000000000004</v>
      </c>
      <c r="S59" s="44">
        <v>-2.6999999999999993</v>
      </c>
      <c r="T59" s="44">
        <v>-4.9800000000000004</v>
      </c>
      <c r="U59" s="44">
        <v>0</v>
      </c>
      <c r="V59" s="44">
        <v>0</v>
      </c>
      <c r="W59" s="44">
        <v>-1.8900000000000006</v>
      </c>
      <c r="X59" s="44">
        <v>0</v>
      </c>
      <c r="Y59" s="44">
        <v>-2.6900000000000013</v>
      </c>
      <c r="Z59" s="44">
        <v>-1.5099999999999998</v>
      </c>
      <c r="AA59" s="44">
        <v>-4.74</v>
      </c>
      <c r="AB59" s="45">
        <v>0</v>
      </c>
    </row>
    <row r="60" spans="2:28" ht="17.25" thickTop="1" thickBot="1" x14ac:dyDescent="0.3">
      <c r="B60" s="46" t="str">
        <f t="shared" si="1"/>
        <v>22.09.2021</v>
      </c>
      <c r="C60" s="97">
        <f t="shared" si="2"/>
        <v>-3.0000000000001137E-2</v>
      </c>
      <c r="D60" s="98"/>
      <c r="E60" s="43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-3.0000000000001137E-2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5">
        <v>0</v>
      </c>
    </row>
    <row r="61" spans="2:28" ht="17.25" thickTop="1" thickBot="1" x14ac:dyDescent="0.3">
      <c r="B61" s="46" t="str">
        <f t="shared" si="1"/>
        <v>23.09.2021</v>
      </c>
      <c r="C61" s="97">
        <f t="shared" si="2"/>
        <v>-3.5999999999999979</v>
      </c>
      <c r="D61" s="98"/>
      <c r="E61" s="43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-1.3299999999999983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-2.2699999999999996</v>
      </c>
      <c r="Z61" s="44">
        <v>0</v>
      </c>
      <c r="AA61" s="44">
        <v>0</v>
      </c>
      <c r="AB61" s="45">
        <v>0</v>
      </c>
    </row>
    <row r="62" spans="2:28" ht="17.25" thickTop="1" thickBot="1" x14ac:dyDescent="0.3">
      <c r="B62" s="46" t="str">
        <f t="shared" si="1"/>
        <v>24.09.2021</v>
      </c>
      <c r="C62" s="97">
        <f t="shared" si="2"/>
        <v>-2.3200000000000003</v>
      </c>
      <c r="D62" s="98"/>
      <c r="E62" s="43">
        <v>-2.120000000000001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-0.19999999999999929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5">
        <v>0</v>
      </c>
    </row>
    <row r="63" spans="2:28" ht="17.25" thickTop="1" thickBot="1" x14ac:dyDescent="0.3">
      <c r="B63" s="46" t="str">
        <f t="shared" si="1"/>
        <v>25.09.2021</v>
      </c>
      <c r="C63" s="97">
        <f t="shared" si="2"/>
        <v>-1.7399999999999984</v>
      </c>
      <c r="D63" s="98"/>
      <c r="E63" s="43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-1.7399999999999984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5">
        <v>0</v>
      </c>
    </row>
    <row r="64" spans="2:28" ht="17.25" thickTop="1" thickBot="1" x14ac:dyDescent="0.3">
      <c r="B64" s="46" t="str">
        <f t="shared" si="1"/>
        <v>26.09.2021</v>
      </c>
      <c r="C64" s="97">
        <f t="shared" si="2"/>
        <v>-7.240000000000002</v>
      </c>
      <c r="D64" s="98"/>
      <c r="E64" s="43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-0.44999999999999929</v>
      </c>
      <c r="N64" s="44">
        <v>0</v>
      </c>
      <c r="O64" s="44">
        <v>0</v>
      </c>
      <c r="P64" s="44">
        <v>-0.28000000000000114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-4.66</v>
      </c>
      <c r="Y64" s="44">
        <v>-1.8500000000000014</v>
      </c>
      <c r="Z64" s="44">
        <v>0</v>
      </c>
      <c r="AA64" s="44">
        <v>0</v>
      </c>
      <c r="AB64" s="45">
        <v>0</v>
      </c>
    </row>
    <row r="65" spans="2:29" ht="17.25" thickTop="1" thickBot="1" x14ac:dyDescent="0.3">
      <c r="B65" s="46" t="str">
        <f t="shared" si="1"/>
        <v>27.09.2021</v>
      </c>
      <c r="C65" s="97">
        <f t="shared" si="2"/>
        <v>-3.370000000000001</v>
      </c>
      <c r="D65" s="98"/>
      <c r="E65" s="43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-1.9200000000000017</v>
      </c>
      <c r="T65" s="44">
        <v>-0.32999999999999829</v>
      </c>
      <c r="U65" s="44">
        <v>0</v>
      </c>
      <c r="V65" s="44">
        <v>0</v>
      </c>
      <c r="W65" s="44">
        <v>-1.120000000000001</v>
      </c>
      <c r="X65" s="44">
        <v>0</v>
      </c>
      <c r="Y65" s="44">
        <v>0</v>
      </c>
      <c r="Z65" s="44">
        <v>0</v>
      </c>
      <c r="AA65" s="44">
        <v>0</v>
      </c>
      <c r="AB65" s="45">
        <v>0</v>
      </c>
    </row>
    <row r="66" spans="2:29" ht="17.25" thickTop="1" thickBot="1" x14ac:dyDescent="0.3">
      <c r="B66" s="46" t="str">
        <f t="shared" si="1"/>
        <v>28.09.2021</v>
      </c>
      <c r="C66" s="97">
        <f t="shared" si="2"/>
        <v>-0.51999999999999957</v>
      </c>
      <c r="D66" s="98"/>
      <c r="E66" s="43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-0.51999999999999957</v>
      </c>
      <c r="AB66" s="45">
        <v>0</v>
      </c>
    </row>
    <row r="67" spans="2:29" ht="17.25" thickTop="1" thickBot="1" x14ac:dyDescent="0.3">
      <c r="B67" s="46" t="str">
        <f t="shared" si="1"/>
        <v>29.09.2021</v>
      </c>
      <c r="C67" s="97">
        <f t="shared" si="2"/>
        <v>-14.56</v>
      </c>
      <c r="D67" s="98"/>
      <c r="E67" s="43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-4.7899999999999991</v>
      </c>
      <c r="T67" s="44">
        <v>-4.83</v>
      </c>
      <c r="U67" s="44">
        <v>0</v>
      </c>
      <c r="V67" s="44">
        <v>0</v>
      </c>
      <c r="W67" s="44">
        <v>-3.4800000000000004</v>
      </c>
      <c r="X67" s="44">
        <v>0</v>
      </c>
      <c r="Y67" s="44">
        <v>0</v>
      </c>
      <c r="Z67" s="44">
        <v>-0.53000000000000114</v>
      </c>
      <c r="AA67" s="44">
        <v>-0.55000000000000071</v>
      </c>
      <c r="AB67" s="45">
        <v>-0.37999999999999901</v>
      </c>
    </row>
    <row r="68" spans="2:29" ht="16.5" thickTop="1" x14ac:dyDescent="0.25">
      <c r="B68" s="47" t="str">
        <f t="shared" si="1"/>
        <v>30.09.2021</v>
      </c>
      <c r="C68" s="85">
        <f t="shared" si="2"/>
        <v>-29.439999999999998</v>
      </c>
      <c r="D68" s="86"/>
      <c r="E68" s="48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-1.9999999999999574E-2</v>
      </c>
      <c r="S68" s="49">
        <v>-4.6899999999999995</v>
      </c>
      <c r="T68" s="49">
        <v>-4.8699999999999992</v>
      </c>
      <c r="U68" s="49">
        <v>-4.84</v>
      </c>
      <c r="V68" s="49">
        <v>-4.7899999999999991</v>
      </c>
      <c r="W68" s="49">
        <v>-4.7699999999999996</v>
      </c>
      <c r="X68" s="49">
        <v>-4.92</v>
      </c>
      <c r="Y68" s="49">
        <v>-0.53999999999999915</v>
      </c>
      <c r="Z68" s="49">
        <v>0</v>
      </c>
      <c r="AA68" s="49">
        <v>0</v>
      </c>
      <c r="AB68" s="50">
        <v>0</v>
      </c>
    </row>
    <row r="69" spans="2:29" ht="15.75" hidden="1" x14ac:dyDescent="0.25">
      <c r="B69" s="51" t="str">
        <f t="shared" si="1"/>
        <v>31.09.2021</v>
      </c>
      <c r="C69" s="87">
        <f>SUM(E69:AB69)</f>
        <v>0</v>
      </c>
      <c r="D69" s="88"/>
      <c r="E69" s="52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4"/>
    </row>
    <row r="70" spans="2:29" x14ac:dyDescent="0.25">
      <c r="D70" s="56"/>
    </row>
    <row r="72" spans="2:29" ht="24.75" customHeight="1" thickBot="1" x14ac:dyDescent="0.3">
      <c r="B72" s="89" t="s">
        <v>36</v>
      </c>
      <c r="C72" s="91" t="s">
        <v>37</v>
      </c>
      <c r="D72" s="92"/>
      <c r="E72" s="95" t="s">
        <v>75</v>
      </c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6"/>
    </row>
    <row r="73" spans="2:29" ht="15.75" customHeight="1" thickTop="1" thickBot="1" x14ac:dyDescent="0.3">
      <c r="B73" s="90"/>
      <c r="C73" s="93"/>
      <c r="D73" s="94"/>
      <c r="E73" s="38" t="s">
        <v>2</v>
      </c>
      <c r="F73" s="39" t="s">
        <v>3</v>
      </c>
      <c r="G73" s="39" t="s">
        <v>4</v>
      </c>
      <c r="H73" s="39" t="s">
        <v>5</v>
      </c>
      <c r="I73" s="39" t="s">
        <v>6</v>
      </c>
      <c r="J73" s="39" t="s">
        <v>7</v>
      </c>
      <c r="K73" s="39" t="s">
        <v>8</v>
      </c>
      <c r="L73" s="39" t="s">
        <v>9</v>
      </c>
      <c r="M73" s="39" t="s">
        <v>10</v>
      </c>
      <c r="N73" s="39" t="s">
        <v>11</v>
      </c>
      <c r="O73" s="39" t="s">
        <v>12</v>
      </c>
      <c r="P73" s="39" t="s">
        <v>13</v>
      </c>
      <c r="Q73" s="39" t="s">
        <v>14</v>
      </c>
      <c r="R73" s="39" t="s">
        <v>15</v>
      </c>
      <c r="S73" s="40" t="s">
        <v>16</v>
      </c>
      <c r="T73" s="39" t="s">
        <v>17</v>
      </c>
      <c r="U73" s="39" t="s">
        <v>18</v>
      </c>
      <c r="V73" s="39" t="s">
        <v>19</v>
      </c>
      <c r="W73" s="39" t="s">
        <v>20</v>
      </c>
      <c r="X73" s="39" t="s">
        <v>21</v>
      </c>
      <c r="Y73" s="39" t="s">
        <v>22</v>
      </c>
      <c r="Z73" s="39" t="s">
        <v>23</v>
      </c>
      <c r="AA73" s="39" t="s">
        <v>24</v>
      </c>
      <c r="AB73" s="55" t="s">
        <v>25</v>
      </c>
      <c r="AC73" s="4"/>
    </row>
    <row r="74" spans="2:29" ht="17.25" thickTop="1" thickBot="1" x14ac:dyDescent="0.3">
      <c r="B74" s="42" t="str">
        <f>B39</f>
        <v>01.09.2021</v>
      </c>
      <c r="C74" s="57">
        <f>SUMIF(E74:AB74,"&gt;0")</f>
        <v>16.170000000000002</v>
      </c>
      <c r="D74" s="58">
        <f>SUMIF(E74:AB74,"&lt;0")</f>
        <v>-35.450000000000003</v>
      </c>
      <c r="E74" s="59">
        <f>E4+E39</f>
        <v>0</v>
      </c>
      <c r="F74" s="60">
        <f t="shared" ref="F74:AB74" si="3">F4+F39</f>
        <v>0</v>
      </c>
      <c r="G74" s="60">
        <f t="shared" si="3"/>
        <v>0</v>
      </c>
      <c r="H74" s="60">
        <f t="shared" si="3"/>
        <v>0</v>
      </c>
      <c r="I74" s="60">
        <f t="shared" si="3"/>
        <v>0</v>
      </c>
      <c r="J74" s="60">
        <f t="shared" si="3"/>
        <v>0</v>
      </c>
      <c r="K74" s="60">
        <f t="shared" si="3"/>
        <v>0</v>
      </c>
      <c r="L74" s="60">
        <f t="shared" si="3"/>
        <v>0</v>
      </c>
      <c r="M74" s="60">
        <f t="shared" si="3"/>
        <v>0</v>
      </c>
      <c r="N74" s="60">
        <f t="shared" si="3"/>
        <v>0</v>
      </c>
      <c r="O74" s="60">
        <f t="shared" si="3"/>
        <v>0</v>
      </c>
      <c r="P74" s="60">
        <f t="shared" si="3"/>
        <v>0</v>
      </c>
      <c r="Q74" s="60">
        <f t="shared" si="3"/>
        <v>0</v>
      </c>
      <c r="R74" s="61">
        <f t="shared" si="3"/>
        <v>-3.83</v>
      </c>
      <c r="S74" s="62">
        <f t="shared" si="3"/>
        <v>-8.6300000000000008</v>
      </c>
      <c r="T74" s="44">
        <f t="shared" si="3"/>
        <v>-8.74</v>
      </c>
      <c r="U74" s="44">
        <f t="shared" si="3"/>
        <v>2.870000000000001</v>
      </c>
      <c r="V74" s="44">
        <f t="shared" si="3"/>
        <v>-4</v>
      </c>
      <c r="W74" s="44">
        <f t="shared" si="3"/>
        <v>-3.0600000000000005</v>
      </c>
      <c r="X74" s="44">
        <f t="shared" si="3"/>
        <v>4.6400000000000006</v>
      </c>
      <c r="Y74" s="44">
        <f t="shared" si="3"/>
        <v>4.9800000000000004</v>
      </c>
      <c r="Z74" s="44">
        <f t="shared" si="3"/>
        <v>-3.1899999999999977</v>
      </c>
      <c r="AA74" s="44">
        <f t="shared" si="3"/>
        <v>3.6799999999999997</v>
      </c>
      <c r="AB74" s="45">
        <f t="shared" si="3"/>
        <v>-4</v>
      </c>
    </row>
    <row r="75" spans="2:29" ht="17.25" thickTop="1" thickBot="1" x14ac:dyDescent="0.3">
      <c r="B75" s="46" t="str">
        <f t="shared" ref="B75:B104" si="4">B40</f>
        <v>02.09.2021</v>
      </c>
      <c r="C75" s="57">
        <f t="shared" ref="C75:C104" si="5">SUMIF(E75:AB75,"&gt;0")</f>
        <v>17.97</v>
      </c>
      <c r="D75" s="58">
        <f t="shared" ref="D75:D104" si="6">SUMIF(E75:AB75,"&lt;0")</f>
        <v>-18.490000000000002</v>
      </c>
      <c r="E75" s="63">
        <f t="shared" ref="E75:AB85" si="7">E5+E40</f>
        <v>0</v>
      </c>
      <c r="F75" s="44">
        <f t="shared" si="7"/>
        <v>0</v>
      </c>
      <c r="G75" s="44">
        <f t="shared" si="7"/>
        <v>0</v>
      </c>
      <c r="H75" s="44">
        <f t="shared" si="7"/>
        <v>0</v>
      </c>
      <c r="I75" s="44">
        <f t="shared" si="7"/>
        <v>0</v>
      </c>
      <c r="J75" s="44">
        <f t="shared" si="7"/>
        <v>0</v>
      </c>
      <c r="K75" s="44">
        <f t="shared" si="7"/>
        <v>0</v>
      </c>
      <c r="L75" s="44">
        <f t="shared" si="7"/>
        <v>0</v>
      </c>
      <c r="M75" s="44">
        <f t="shared" si="7"/>
        <v>0</v>
      </c>
      <c r="N75" s="44">
        <f t="shared" si="7"/>
        <v>0</v>
      </c>
      <c r="O75" s="44">
        <f t="shared" si="7"/>
        <v>0</v>
      </c>
      <c r="P75" s="44">
        <f t="shared" si="7"/>
        <v>0</v>
      </c>
      <c r="Q75" s="44">
        <f t="shared" si="7"/>
        <v>0</v>
      </c>
      <c r="R75" s="44">
        <f t="shared" si="7"/>
        <v>3.4600000000000009</v>
      </c>
      <c r="S75" s="44">
        <f t="shared" si="7"/>
        <v>4.25</v>
      </c>
      <c r="T75" s="44">
        <f t="shared" si="7"/>
        <v>-8.2899999999999991</v>
      </c>
      <c r="U75" s="44">
        <f t="shared" si="7"/>
        <v>3.5799999999999983</v>
      </c>
      <c r="V75" s="44">
        <f t="shared" si="7"/>
        <v>-3.6500000000000004</v>
      </c>
      <c r="W75" s="44">
        <f t="shared" si="7"/>
        <v>3.629999999999999</v>
      </c>
      <c r="X75" s="44">
        <f t="shared" si="7"/>
        <v>-0.87000000000000099</v>
      </c>
      <c r="Y75" s="44">
        <f t="shared" si="7"/>
        <v>-5.6800000000000015</v>
      </c>
      <c r="Z75" s="44">
        <f t="shared" si="7"/>
        <v>0.68000000000000149</v>
      </c>
      <c r="AA75" s="44">
        <f t="shared" si="7"/>
        <v>2.3699999999999974</v>
      </c>
      <c r="AB75" s="45">
        <f t="shared" si="7"/>
        <v>0</v>
      </c>
    </row>
    <row r="76" spans="2:29" ht="17.25" thickTop="1" thickBot="1" x14ac:dyDescent="0.3">
      <c r="B76" s="46" t="str">
        <f t="shared" si="4"/>
        <v>03.09.2021</v>
      </c>
      <c r="C76" s="57">
        <f t="shared" si="5"/>
        <v>13.420000000000002</v>
      </c>
      <c r="D76" s="58">
        <f t="shared" si="6"/>
        <v>-5.8599999999999994</v>
      </c>
      <c r="E76" s="63">
        <f t="shared" si="7"/>
        <v>0</v>
      </c>
      <c r="F76" s="44">
        <f t="shared" si="7"/>
        <v>0</v>
      </c>
      <c r="G76" s="44">
        <f t="shared" si="7"/>
        <v>0</v>
      </c>
      <c r="H76" s="44">
        <f t="shared" si="7"/>
        <v>0</v>
      </c>
      <c r="I76" s="44">
        <f t="shared" si="7"/>
        <v>0</v>
      </c>
      <c r="J76" s="44">
        <f t="shared" si="7"/>
        <v>0</v>
      </c>
      <c r="K76" s="44">
        <f t="shared" si="7"/>
        <v>0</v>
      </c>
      <c r="L76" s="44">
        <f t="shared" si="7"/>
        <v>0</v>
      </c>
      <c r="M76" s="44">
        <f t="shared" si="7"/>
        <v>0</v>
      </c>
      <c r="N76" s="44">
        <f t="shared" si="7"/>
        <v>0</v>
      </c>
      <c r="O76" s="44">
        <f t="shared" si="7"/>
        <v>0</v>
      </c>
      <c r="P76" s="44">
        <f t="shared" si="7"/>
        <v>0</v>
      </c>
      <c r="Q76" s="44">
        <f t="shared" si="7"/>
        <v>0</v>
      </c>
      <c r="R76" s="44">
        <f t="shared" si="7"/>
        <v>0</v>
      </c>
      <c r="S76" s="44">
        <f t="shared" si="7"/>
        <v>2.91</v>
      </c>
      <c r="T76" s="44">
        <f t="shared" si="7"/>
        <v>-3.6799999999999997</v>
      </c>
      <c r="U76" s="44">
        <f t="shared" si="7"/>
        <v>-1.08</v>
      </c>
      <c r="V76" s="44">
        <f t="shared" si="7"/>
        <v>3.2600000000000016</v>
      </c>
      <c r="W76" s="44">
        <f t="shared" si="7"/>
        <v>0.10999999999999943</v>
      </c>
      <c r="X76" s="44">
        <f t="shared" si="7"/>
        <v>3.879999999999999</v>
      </c>
      <c r="Y76" s="44">
        <f t="shared" si="7"/>
        <v>2.5100000000000016</v>
      </c>
      <c r="Z76" s="44">
        <f t="shared" si="7"/>
        <v>-1.0999999999999996</v>
      </c>
      <c r="AA76" s="44">
        <f t="shared" si="7"/>
        <v>0.75</v>
      </c>
      <c r="AB76" s="45">
        <f t="shared" si="7"/>
        <v>0</v>
      </c>
    </row>
    <row r="77" spans="2:29" ht="17.25" thickTop="1" thickBot="1" x14ac:dyDescent="0.3">
      <c r="B77" s="46" t="str">
        <f t="shared" si="4"/>
        <v>04.09.2021</v>
      </c>
      <c r="C77" s="57">
        <f t="shared" si="5"/>
        <v>22.080000000000002</v>
      </c>
      <c r="D77" s="58">
        <f t="shared" si="6"/>
        <v>-17.130000000000003</v>
      </c>
      <c r="E77" s="63">
        <f t="shared" si="7"/>
        <v>3.5599999999999987</v>
      </c>
      <c r="F77" s="44">
        <f t="shared" si="7"/>
        <v>3.7899999999999991</v>
      </c>
      <c r="G77" s="44">
        <f t="shared" si="7"/>
        <v>0</v>
      </c>
      <c r="H77" s="44">
        <f t="shared" si="7"/>
        <v>0</v>
      </c>
      <c r="I77" s="44">
        <f t="shared" si="7"/>
        <v>0</v>
      </c>
      <c r="J77" s="44">
        <f t="shared" si="7"/>
        <v>0</v>
      </c>
      <c r="K77" s="44">
        <f t="shared" si="7"/>
        <v>0</v>
      </c>
      <c r="L77" s="44">
        <f t="shared" si="7"/>
        <v>0</v>
      </c>
      <c r="M77" s="44">
        <f t="shared" si="7"/>
        <v>0</v>
      </c>
      <c r="N77" s="44">
        <f t="shared" si="7"/>
        <v>0</v>
      </c>
      <c r="O77" s="44">
        <f t="shared" si="7"/>
        <v>0</v>
      </c>
      <c r="P77" s="44">
        <f t="shared" si="7"/>
        <v>-0.69999999999999929</v>
      </c>
      <c r="Q77" s="44">
        <f t="shared" si="7"/>
        <v>3.9600000000000009</v>
      </c>
      <c r="R77" s="44">
        <f t="shared" si="7"/>
        <v>-8.41</v>
      </c>
      <c r="S77" s="44">
        <f t="shared" si="7"/>
        <v>3.4500000000000028</v>
      </c>
      <c r="T77" s="44">
        <f t="shared" si="7"/>
        <v>-4.0200000000000014</v>
      </c>
      <c r="U77" s="44">
        <f t="shared" si="7"/>
        <v>3.370000000000001</v>
      </c>
      <c r="V77" s="44">
        <f t="shared" si="7"/>
        <v>0</v>
      </c>
      <c r="W77" s="44">
        <f t="shared" si="7"/>
        <v>0</v>
      </c>
      <c r="X77" s="44">
        <f t="shared" si="7"/>
        <v>0.51999999999999957</v>
      </c>
      <c r="Y77" s="44">
        <f t="shared" si="7"/>
        <v>3.0000000000001137E-2</v>
      </c>
      <c r="Z77" s="44">
        <f t="shared" si="7"/>
        <v>-4</v>
      </c>
      <c r="AA77" s="44">
        <f t="shared" si="7"/>
        <v>3.3999999999999986</v>
      </c>
      <c r="AB77" s="45">
        <f t="shared" si="7"/>
        <v>0</v>
      </c>
    </row>
    <row r="78" spans="2:29" ht="17.25" thickTop="1" thickBot="1" x14ac:dyDescent="0.3">
      <c r="B78" s="46" t="str">
        <f t="shared" si="4"/>
        <v>05.09.2021</v>
      </c>
      <c r="C78" s="57">
        <f t="shared" si="5"/>
        <v>53.47999999999999</v>
      </c>
      <c r="D78" s="58">
        <f t="shared" si="6"/>
        <v>-26.700000000000003</v>
      </c>
      <c r="E78" s="63">
        <f t="shared" si="7"/>
        <v>0</v>
      </c>
      <c r="F78" s="44">
        <f t="shared" si="7"/>
        <v>0</v>
      </c>
      <c r="G78" s="44">
        <f t="shared" si="7"/>
        <v>0</v>
      </c>
      <c r="H78" s="44">
        <f t="shared" si="7"/>
        <v>0</v>
      </c>
      <c r="I78" s="64">
        <f t="shared" si="7"/>
        <v>0</v>
      </c>
      <c r="J78" s="44">
        <f t="shared" si="7"/>
        <v>0</v>
      </c>
      <c r="K78" s="44">
        <f t="shared" si="7"/>
        <v>0</v>
      </c>
      <c r="L78" s="44">
        <f t="shared" si="7"/>
        <v>1.9899999999999984</v>
      </c>
      <c r="M78" s="44">
        <f t="shared" si="7"/>
        <v>-6.3500000000000014</v>
      </c>
      <c r="N78" s="44">
        <f t="shared" si="7"/>
        <v>-8.33</v>
      </c>
      <c r="O78" s="44">
        <f t="shared" si="7"/>
        <v>4.4199999999999982</v>
      </c>
      <c r="P78" s="44">
        <f t="shared" si="7"/>
        <v>2.879999999999999</v>
      </c>
      <c r="Q78" s="44">
        <f t="shared" si="7"/>
        <v>3.0000000000001137E-2</v>
      </c>
      <c r="R78" s="44">
        <f t="shared" si="7"/>
        <v>5.9000000000000021</v>
      </c>
      <c r="S78" s="44">
        <f t="shared" si="7"/>
        <v>5.8000000000000007</v>
      </c>
      <c r="T78" s="44">
        <f t="shared" si="7"/>
        <v>5.6500000000000021</v>
      </c>
      <c r="U78" s="44">
        <f t="shared" si="7"/>
        <v>-4.5200000000000014</v>
      </c>
      <c r="V78" s="44">
        <f t="shared" si="7"/>
        <v>6.1899999999999977</v>
      </c>
      <c r="W78" s="44">
        <f t="shared" si="7"/>
        <v>3.8999999999999986</v>
      </c>
      <c r="X78" s="44">
        <f t="shared" si="7"/>
        <v>5.48</v>
      </c>
      <c r="Y78" s="44">
        <f t="shared" si="7"/>
        <v>-7.5</v>
      </c>
      <c r="Z78" s="44">
        <f t="shared" si="7"/>
        <v>5.5</v>
      </c>
      <c r="AA78" s="44">
        <f t="shared" si="7"/>
        <v>5.7399999999999984</v>
      </c>
      <c r="AB78" s="45">
        <f t="shared" si="7"/>
        <v>0</v>
      </c>
    </row>
    <row r="79" spans="2:29" ht="17.25" thickTop="1" thickBot="1" x14ac:dyDescent="0.3">
      <c r="B79" s="46" t="str">
        <f t="shared" si="4"/>
        <v>06.09.2021</v>
      </c>
      <c r="C79" s="57">
        <f t="shared" si="5"/>
        <v>12.339999999999996</v>
      </c>
      <c r="D79" s="58">
        <f t="shared" si="6"/>
        <v>-45.8</v>
      </c>
      <c r="E79" s="63">
        <f t="shared" si="7"/>
        <v>0</v>
      </c>
      <c r="F79" s="44">
        <f t="shared" si="7"/>
        <v>0</v>
      </c>
      <c r="G79" s="44">
        <f t="shared" si="7"/>
        <v>0</v>
      </c>
      <c r="H79" s="44">
        <f t="shared" si="7"/>
        <v>0</v>
      </c>
      <c r="I79" s="44">
        <f t="shared" si="7"/>
        <v>0</v>
      </c>
      <c r="J79" s="44">
        <f t="shared" si="7"/>
        <v>0</v>
      </c>
      <c r="K79" s="44">
        <f t="shared" si="7"/>
        <v>0</v>
      </c>
      <c r="L79" s="44">
        <f t="shared" si="7"/>
        <v>0</v>
      </c>
      <c r="M79" s="44">
        <f t="shared" si="7"/>
        <v>0</v>
      </c>
      <c r="N79" s="44">
        <f t="shared" si="7"/>
        <v>0</v>
      </c>
      <c r="O79" s="44">
        <f t="shared" si="7"/>
        <v>0</v>
      </c>
      <c r="P79" s="44">
        <f t="shared" si="7"/>
        <v>0</v>
      </c>
      <c r="Q79" s="44">
        <f t="shared" si="7"/>
        <v>-8.19</v>
      </c>
      <c r="R79" s="44">
        <f t="shared" si="7"/>
        <v>2.1799999999999997</v>
      </c>
      <c r="S79" s="44">
        <f t="shared" si="7"/>
        <v>1.7300000000000004</v>
      </c>
      <c r="T79" s="44">
        <f t="shared" si="7"/>
        <v>-3.870000000000001</v>
      </c>
      <c r="U79" s="44">
        <f t="shared" si="7"/>
        <v>1.4700000000000024</v>
      </c>
      <c r="V79" s="44">
        <f t="shared" si="7"/>
        <v>1.8499999999999979</v>
      </c>
      <c r="W79" s="44">
        <f t="shared" si="7"/>
        <v>-8.56</v>
      </c>
      <c r="X79" s="44">
        <f t="shared" si="7"/>
        <v>-8.81</v>
      </c>
      <c r="Y79" s="44">
        <f t="shared" si="7"/>
        <v>-8.01</v>
      </c>
      <c r="Z79" s="44">
        <f t="shared" si="7"/>
        <v>-8.36</v>
      </c>
      <c r="AA79" s="44">
        <f t="shared" si="7"/>
        <v>0.97999999999999687</v>
      </c>
      <c r="AB79" s="45">
        <f t="shared" si="7"/>
        <v>4.129999999999999</v>
      </c>
    </row>
    <row r="80" spans="2:29" ht="17.25" thickTop="1" thickBot="1" x14ac:dyDescent="0.3">
      <c r="B80" s="46" t="str">
        <f t="shared" si="4"/>
        <v>07.09.2021</v>
      </c>
      <c r="C80" s="57">
        <f t="shared" si="5"/>
        <v>28.999999999999993</v>
      </c>
      <c r="D80" s="58">
        <f t="shared" si="6"/>
        <v>-39.07</v>
      </c>
      <c r="E80" s="63">
        <f t="shared" si="7"/>
        <v>3.120000000000001</v>
      </c>
      <c r="F80" s="44">
        <f t="shared" si="7"/>
        <v>0</v>
      </c>
      <c r="G80" s="44">
        <f t="shared" si="7"/>
        <v>0</v>
      </c>
      <c r="H80" s="44">
        <f t="shared" si="7"/>
        <v>0</v>
      </c>
      <c r="I80" s="44">
        <f t="shared" si="7"/>
        <v>0</v>
      </c>
      <c r="J80" s="44">
        <f t="shared" si="7"/>
        <v>0</v>
      </c>
      <c r="K80" s="44">
        <f t="shared" si="7"/>
        <v>0</v>
      </c>
      <c r="L80" s="44">
        <f t="shared" si="7"/>
        <v>0</v>
      </c>
      <c r="M80" s="44">
        <f t="shared" si="7"/>
        <v>-5.68</v>
      </c>
      <c r="N80" s="44">
        <f t="shared" si="7"/>
        <v>5.1699999999999982</v>
      </c>
      <c r="O80" s="44">
        <f t="shared" si="7"/>
        <v>5.5</v>
      </c>
      <c r="P80" s="44">
        <f t="shared" si="7"/>
        <v>4.3500000000000014</v>
      </c>
      <c r="Q80" s="44">
        <f t="shared" si="7"/>
        <v>-2.2200000000000024</v>
      </c>
      <c r="R80" s="44">
        <f t="shared" si="7"/>
        <v>-4.2199999999999989</v>
      </c>
      <c r="S80" s="44">
        <f t="shared" si="7"/>
        <v>-8.02</v>
      </c>
      <c r="T80" s="44">
        <f t="shared" si="7"/>
        <v>-4.629999999999999</v>
      </c>
      <c r="U80" s="44">
        <f t="shared" si="7"/>
        <v>2.7799999999999976</v>
      </c>
      <c r="V80" s="44">
        <f t="shared" si="7"/>
        <v>1.9399999999999977</v>
      </c>
      <c r="W80" s="44">
        <f t="shared" si="7"/>
        <v>-5.7200000000000006</v>
      </c>
      <c r="X80" s="44">
        <f t="shared" si="7"/>
        <v>2.8099999999999987</v>
      </c>
      <c r="Y80" s="44">
        <f t="shared" si="7"/>
        <v>1.0500000000000007</v>
      </c>
      <c r="Z80" s="44">
        <f t="shared" si="7"/>
        <v>0.48000000000000043</v>
      </c>
      <c r="AA80" s="44">
        <f t="shared" si="7"/>
        <v>-8.58</v>
      </c>
      <c r="AB80" s="45">
        <f t="shared" si="7"/>
        <v>1.7999999999999972</v>
      </c>
    </row>
    <row r="81" spans="2:28" ht="17.25" thickTop="1" thickBot="1" x14ac:dyDescent="0.3">
      <c r="B81" s="46" t="str">
        <f t="shared" si="4"/>
        <v>08.09.2021</v>
      </c>
      <c r="C81" s="57">
        <f t="shared" si="5"/>
        <v>22.64</v>
      </c>
      <c r="D81" s="58">
        <f t="shared" si="6"/>
        <v>-29.089999999999996</v>
      </c>
      <c r="E81" s="63">
        <f t="shared" si="7"/>
        <v>-0.72999999999999687</v>
      </c>
      <c r="F81" s="44">
        <f t="shared" si="7"/>
        <v>0</v>
      </c>
      <c r="G81" s="44">
        <f t="shared" si="7"/>
        <v>0</v>
      </c>
      <c r="H81" s="44">
        <f t="shared" si="7"/>
        <v>0</v>
      </c>
      <c r="I81" s="44">
        <f t="shared" si="7"/>
        <v>0</v>
      </c>
      <c r="J81" s="44">
        <f t="shared" si="7"/>
        <v>0</v>
      </c>
      <c r="K81" s="44">
        <f t="shared" si="7"/>
        <v>0</v>
      </c>
      <c r="L81" s="44">
        <f t="shared" si="7"/>
        <v>0</v>
      </c>
      <c r="M81" s="44">
        <f t="shared" si="7"/>
        <v>0.10999999999999943</v>
      </c>
      <c r="N81" s="44">
        <f t="shared" si="7"/>
        <v>-0.37999999999999901</v>
      </c>
      <c r="O81" s="44">
        <f t="shared" si="7"/>
        <v>3.3800000000000026</v>
      </c>
      <c r="P81" s="44">
        <f t="shared" si="7"/>
        <v>4.9799999999999969</v>
      </c>
      <c r="Q81" s="44">
        <f t="shared" si="7"/>
        <v>-2.8500000000000014</v>
      </c>
      <c r="R81" s="44">
        <f t="shared" si="7"/>
        <v>2.3200000000000003</v>
      </c>
      <c r="S81" s="44">
        <f t="shared" si="7"/>
        <v>-3.1600000000000019</v>
      </c>
      <c r="T81" s="44">
        <f t="shared" si="7"/>
        <v>-8.15</v>
      </c>
      <c r="U81" s="44">
        <f t="shared" si="7"/>
        <v>1.3500000000000014</v>
      </c>
      <c r="V81" s="44">
        <f t="shared" si="7"/>
        <v>-3.76</v>
      </c>
      <c r="W81" s="44">
        <f t="shared" si="7"/>
        <v>5.8299999999999983</v>
      </c>
      <c r="X81" s="44">
        <f t="shared" si="7"/>
        <v>4.6700000000000017</v>
      </c>
      <c r="Y81" s="44">
        <f t="shared" si="7"/>
        <v>-2.9499999999999993</v>
      </c>
      <c r="Z81" s="44">
        <f t="shared" si="7"/>
        <v>-1.7999999999999972</v>
      </c>
      <c r="AA81" s="44">
        <f t="shared" si="7"/>
        <v>-0.82000000000000028</v>
      </c>
      <c r="AB81" s="45">
        <f t="shared" si="7"/>
        <v>-4.49</v>
      </c>
    </row>
    <row r="82" spans="2:28" ht="17.25" thickTop="1" thickBot="1" x14ac:dyDescent="0.3">
      <c r="B82" s="46" t="str">
        <f t="shared" si="4"/>
        <v>09.09.2021</v>
      </c>
      <c r="C82" s="57">
        <f t="shared" si="5"/>
        <v>31.61</v>
      </c>
      <c r="D82" s="58">
        <f t="shared" si="6"/>
        <v>-35.349999999999994</v>
      </c>
      <c r="E82" s="63">
        <f t="shared" si="7"/>
        <v>5.66</v>
      </c>
      <c r="F82" s="44">
        <f t="shared" si="7"/>
        <v>0</v>
      </c>
      <c r="G82" s="44">
        <f t="shared" si="7"/>
        <v>0</v>
      </c>
      <c r="H82" s="44">
        <f t="shared" si="7"/>
        <v>0</v>
      </c>
      <c r="I82" s="44">
        <f t="shared" si="7"/>
        <v>0</v>
      </c>
      <c r="J82" s="44">
        <f t="shared" si="7"/>
        <v>0</v>
      </c>
      <c r="K82" s="44">
        <f t="shared" si="7"/>
        <v>0</v>
      </c>
      <c r="L82" s="44">
        <f t="shared" si="7"/>
        <v>0</v>
      </c>
      <c r="M82" s="44">
        <f t="shared" si="7"/>
        <v>-6.27</v>
      </c>
      <c r="N82" s="44">
        <f t="shared" si="7"/>
        <v>4.8999999999999986</v>
      </c>
      <c r="O82" s="44">
        <f t="shared" si="7"/>
        <v>0.50999999999999801</v>
      </c>
      <c r="P82" s="44">
        <f t="shared" si="7"/>
        <v>4.9200000000000017</v>
      </c>
      <c r="Q82" s="44">
        <f t="shared" si="7"/>
        <v>5.240000000000002</v>
      </c>
      <c r="R82" s="44">
        <f t="shared" si="7"/>
        <v>-5.5900000000000016</v>
      </c>
      <c r="S82" s="44">
        <f t="shared" si="7"/>
        <v>-1.0500000000000007</v>
      </c>
      <c r="T82" s="44">
        <f t="shared" si="7"/>
        <v>-3.8000000000000007</v>
      </c>
      <c r="U82" s="44">
        <f t="shared" si="7"/>
        <v>5.0799999999999983</v>
      </c>
      <c r="V82" s="44">
        <f t="shared" si="7"/>
        <v>2.9600000000000009</v>
      </c>
      <c r="W82" s="44">
        <f t="shared" si="7"/>
        <v>2.34</v>
      </c>
      <c r="X82" s="44">
        <f t="shared" si="7"/>
        <v>-0.60999999999999943</v>
      </c>
      <c r="Y82" s="44">
        <f t="shared" si="7"/>
        <v>-2.5100000000000016</v>
      </c>
      <c r="Z82" s="44">
        <f t="shared" si="7"/>
        <v>-6.49</v>
      </c>
      <c r="AA82" s="44">
        <f t="shared" si="7"/>
        <v>-4.6500000000000004</v>
      </c>
      <c r="AB82" s="45">
        <f t="shared" si="7"/>
        <v>-4.379999999999999</v>
      </c>
    </row>
    <row r="83" spans="2:28" ht="17.25" thickTop="1" thickBot="1" x14ac:dyDescent="0.3">
      <c r="B83" s="46" t="str">
        <f t="shared" si="4"/>
        <v>10.09.2021</v>
      </c>
      <c r="C83" s="57">
        <f t="shared" si="5"/>
        <v>39.639999999999993</v>
      </c>
      <c r="D83" s="58">
        <f t="shared" si="6"/>
        <v>-33.669999999999995</v>
      </c>
      <c r="E83" s="63">
        <f t="shared" si="7"/>
        <v>5.66</v>
      </c>
      <c r="F83" s="44">
        <f t="shared" si="7"/>
        <v>0</v>
      </c>
      <c r="G83" s="44">
        <f t="shared" si="7"/>
        <v>0</v>
      </c>
      <c r="H83" s="44">
        <f t="shared" si="7"/>
        <v>0</v>
      </c>
      <c r="I83" s="44">
        <f t="shared" si="7"/>
        <v>0</v>
      </c>
      <c r="J83" s="44">
        <f t="shared" si="7"/>
        <v>0</v>
      </c>
      <c r="K83" s="44">
        <f t="shared" si="7"/>
        <v>0</v>
      </c>
      <c r="L83" s="44">
        <f t="shared" si="7"/>
        <v>0</v>
      </c>
      <c r="M83" s="44">
        <f t="shared" si="7"/>
        <v>1.370000000000001</v>
      </c>
      <c r="N83" s="44">
        <f t="shared" si="7"/>
        <v>-2.41</v>
      </c>
      <c r="O83" s="44">
        <f t="shared" si="7"/>
        <v>5.8300000000000018</v>
      </c>
      <c r="P83" s="44">
        <f t="shared" si="7"/>
        <v>3.4199999999999982</v>
      </c>
      <c r="Q83" s="44">
        <f t="shared" si="7"/>
        <v>5.66</v>
      </c>
      <c r="R83" s="44">
        <f t="shared" si="7"/>
        <v>-7.7200000000000006</v>
      </c>
      <c r="S83" s="44">
        <f t="shared" si="7"/>
        <v>1.9099999999999966</v>
      </c>
      <c r="T83" s="44">
        <f t="shared" si="7"/>
        <v>-7.67</v>
      </c>
      <c r="U83" s="44">
        <f t="shared" si="7"/>
        <v>-3.3200000000000003</v>
      </c>
      <c r="V83" s="44">
        <f t="shared" si="7"/>
        <v>-1.5299999999999976</v>
      </c>
      <c r="W83" s="44">
        <f t="shared" si="7"/>
        <v>2.2199999999999989</v>
      </c>
      <c r="X83" s="44">
        <f t="shared" si="7"/>
        <v>-6.2699999999999978</v>
      </c>
      <c r="Y83" s="44">
        <f t="shared" si="7"/>
        <v>-4.75</v>
      </c>
      <c r="Z83" s="44">
        <f t="shared" si="7"/>
        <v>5.3999999999999986</v>
      </c>
      <c r="AA83" s="44">
        <f t="shared" si="7"/>
        <v>5.18</v>
      </c>
      <c r="AB83" s="45">
        <f t="shared" si="7"/>
        <v>2.990000000000002</v>
      </c>
    </row>
    <row r="84" spans="2:28" ht="17.25" thickTop="1" thickBot="1" x14ac:dyDescent="0.3">
      <c r="B84" s="46" t="str">
        <f t="shared" si="4"/>
        <v>11.09.2021</v>
      </c>
      <c r="C84" s="57">
        <f t="shared" si="5"/>
        <v>49.09</v>
      </c>
      <c r="D84" s="58">
        <f t="shared" si="6"/>
        <v>-21</v>
      </c>
      <c r="E84" s="63">
        <f t="shared" si="7"/>
        <v>2.3999999999999986</v>
      </c>
      <c r="F84" s="44">
        <f t="shared" si="7"/>
        <v>0</v>
      </c>
      <c r="G84" s="44">
        <f t="shared" si="7"/>
        <v>0</v>
      </c>
      <c r="H84" s="44">
        <f t="shared" si="7"/>
        <v>0</v>
      </c>
      <c r="I84" s="44">
        <f t="shared" si="7"/>
        <v>0</v>
      </c>
      <c r="J84" s="44">
        <f t="shared" si="7"/>
        <v>0</v>
      </c>
      <c r="K84" s="44">
        <f t="shared" si="7"/>
        <v>0</v>
      </c>
      <c r="L84" s="44">
        <f t="shared" si="7"/>
        <v>0</v>
      </c>
      <c r="M84" s="44">
        <f t="shared" si="7"/>
        <v>4.18</v>
      </c>
      <c r="N84" s="44">
        <f t="shared" si="7"/>
        <v>2.59</v>
      </c>
      <c r="O84" s="44">
        <f t="shared" si="7"/>
        <v>4.84</v>
      </c>
      <c r="P84" s="44">
        <f t="shared" si="7"/>
        <v>-1.629999999999999</v>
      </c>
      <c r="Q84" s="44">
        <f t="shared" si="7"/>
        <v>5.1499999999999986</v>
      </c>
      <c r="R84" s="44">
        <f t="shared" si="7"/>
        <v>5.259999999999998</v>
      </c>
      <c r="S84" s="44">
        <f t="shared" si="7"/>
        <v>4.2699999999999996</v>
      </c>
      <c r="T84" s="44">
        <f t="shared" si="7"/>
        <v>1.8399999999999999</v>
      </c>
      <c r="U84" s="44">
        <f t="shared" si="7"/>
        <v>3.9800000000000004</v>
      </c>
      <c r="V84" s="44">
        <f t="shared" si="7"/>
        <v>-2.7600000000000016</v>
      </c>
      <c r="W84" s="44">
        <f t="shared" si="7"/>
        <v>2.2799999999999976</v>
      </c>
      <c r="X84" s="44">
        <f t="shared" si="7"/>
        <v>5.1500000000000021</v>
      </c>
      <c r="Y84" s="44">
        <f t="shared" si="7"/>
        <v>5</v>
      </c>
      <c r="Z84" s="44">
        <f t="shared" si="7"/>
        <v>-7.92</v>
      </c>
      <c r="AA84" s="44">
        <f t="shared" si="7"/>
        <v>2.1500000000000021</v>
      </c>
      <c r="AB84" s="45">
        <f t="shared" si="7"/>
        <v>-8.69</v>
      </c>
    </row>
    <row r="85" spans="2:28" ht="17.25" thickTop="1" thickBot="1" x14ac:dyDescent="0.3">
      <c r="B85" s="46" t="str">
        <f t="shared" si="4"/>
        <v>12.09.2021</v>
      </c>
      <c r="C85" s="57">
        <f t="shared" si="5"/>
        <v>46.830000000000005</v>
      </c>
      <c r="D85" s="58">
        <f t="shared" si="6"/>
        <v>-32.96</v>
      </c>
      <c r="E85" s="63">
        <f t="shared" si="7"/>
        <v>-7.1500000000000021</v>
      </c>
      <c r="F85" s="44">
        <f t="shared" si="7"/>
        <v>0</v>
      </c>
      <c r="G85" s="44">
        <f t="shared" si="7"/>
        <v>0</v>
      </c>
      <c r="H85" s="44">
        <f t="shared" si="7"/>
        <v>0</v>
      </c>
      <c r="I85" s="44">
        <f t="shared" si="7"/>
        <v>0</v>
      </c>
      <c r="J85" s="44">
        <f t="shared" si="7"/>
        <v>0</v>
      </c>
      <c r="K85" s="44">
        <f t="shared" si="7"/>
        <v>0</v>
      </c>
      <c r="L85" s="44">
        <f t="shared" si="7"/>
        <v>1.3900000000000006</v>
      </c>
      <c r="M85" s="44">
        <f t="shared" si="7"/>
        <v>3.0999999999999979</v>
      </c>
      <c r="N85" s="44">
        <f t="shared" si="7"/>
        <v>1.870000000000001</v>
      </c>
      <c r="O85" s="44">
        <f t="shared" si="7"/>
        <v>5.1099999999999994</v>
      </c>
      <c r="P85" s="44">
        <f t="shared" si="7"/>
        <v>5.5999999999999979</v>
      </c>
      <c r="Q85" s="44">
        <f t="shared" si="7"/>
        <v>5.5500000000000007</v>
      </c>
      <c r="R85" s="44">
        <f t="shared" si="7"/>
        <v>2.1799999999999997</v>
      </c>
      <c r="S85" s="44">
        <f t="shared" si="7"/>
        <v>3.8000000000000007</v>
      </c>
      <c r="T85" s="44">
        <f t="shared" ref="T85:AB85" si="8">T15+T50</f>
        <v>-5.2900000000000009</v>
      </c>
      <c r="U85" s="44">
        <f t="shared" si="8"/>
        <v>5.09</v>
      </c>
      <c r="V85" s="44">
        <f t="shared" si="8"/>
        <v>-7.0299999999999994</v>
      </c>
      <c r="W85" s="44">
        <f t="shared" si="8"/>
        <v>4.6499999999999986</v>
      </c>
      <c r="X85" s="44">
        <f t="shared" si="8"/>
        <v>2.2699999999999996</v>
      </c>
      <c r="Y85" s="44">
        <f t="shared" si="8"/>
        <v>4.2300000000000004</v>
      </c>
      <c r="Z85" s="44">
        <f t="shared" si="8"/>
        <v>-5.5500000000000025</v>
      </c>
      <c r="AA85" s="44">
        <f t="shared" si="8"/>
        <v>-7.9399999999999995</v>
      </c>
      <c r="AB85" s="45">
        <f t="shared" si="8"/>
        <v>1.990000000000002</v>
      </c>
    </row>
    <row r="86" spans="2:28" ht="17.25" thickTop="1" thickBot="1" x14ac:dyDescent="0.3">
      <c r="B86" s="46" t="str">
        <f t="shared" si="4"/>
        <v>13.09.2021</v>
      </c>
      <c r="C86" s="57">
        <f t="shared" si="5"/>
        <v>46.28</v>
      </c>
      <c r="D86" s="58">
        <f t="shared" si="6"/>
        <v>-25.750000000000004</v>
      </c>
      <c r="E86" s="63">
        <f t="shared" ref="E86:AB96" si="9">E16+E51</f>
        <v>2.370000000000001</v>
      </c>
      <c r="F86" s="44">
        <f t="shared" si="9"/>
        <v>0</v>
      </c>
      <c r="G86" s="44">
        <f t="shared" si="9"/>
        <v>0</v>
      </c>
      <c r="H86" s="44">
        <f t="shared" si="9"/>
        <v>0</v>
      </c>
      <c r="I86" s="44">
        <f t="shared" si="9"/>
        <v>0</v>
      </c>
      <c r="J86" s="44">
        <f t="shared" si="9"/>
        <v>0</v>
      </c>
      <c r="K86" s="44">
        <f t="shared" si="9"/>
        <v>0</v>
      </c>
      <c r="L86" s="44">
        <f t="shared" si="9"/>
        <v>0</v>
      </c>
      <c r="M86" s="44">
        <f t="shared" si="9"/>
        <v>-4.9200000000000017</v>
      </c>
      <c r="N86" s="44">
        <f t="shared" si="9"/>
        <v>4.25</v>
      </c>
      <c r="O86" s="44">
        <f t="shared" si="9"/>
        <v>5.379999999999999</v>
      </c>
      <c r="P86" s="44">
        <f t="shared" si="9"/>
        <v>5.0399999999999991</v>
      </c>
      <c r="Q86" s="44">
        <f t="shared" si="9"/>
        <v>4.1699999999999982</v>
      </c>
      <c r="R86" s="44">
        <f t="shared" si="9"/>
        <v>4.8800000000000026</v>
      </c>
      <c r="S86" s="44">
        <f t="shared" si="9"/>
        <v>3.3300000000000018</v>
      </c>
      <c r="T86" s="44">
        <f t="shared" si="9"/>
        <v>-6.1800000000000015</v>
      </c>
      <c r="U86" s="44">
        <f t="shared" si="9"/>
        <v>4.9499999999999993</v>
      </c>
      <c r="V86" s="44">
        <f t="shared" si="9"/>
        <v>1.7300000000000004</v>
      </c>
      <c r="W86" s="44">
        <f t="shared" si="9"/>
        <v>5.0199999999999996</v>
      </c>
      <c r="X86" s="44">
        <f t="shared" si="9"/>
        <v>0.75999999999999801</v>
      </c>
      <c r="Y86" s="44">
        <f t="shared" si="9"/>
        <v>-2.2699999999999996</v>
      </c>
      <c r="Z86" s="44">
        <f t="shared" si="9"/>
        <v>-8.4700000000000006</v>
      </c>
      <c r="AA86" s="44">
        <f t="shared" si="9"/>
        <v>4.3999999999999986</v>
      </c>
      <c r="AB86" s="45">
        <f t="shared" si="9"/>
        <v>-3.91</v>
      </c>
    </row>
    <row r="87" spans="2:28" ht="17.25" thickTop="1" thickBot="1" x14ac:dyDescent="0.3">
      <c r="B87" s="46" t="str">
        <f t="shared" si="4"/>
        <v>14.09.2021</v>
      </c>
      <c r="C87" s="57">
        <f t="shared" si="5"/>
        <v>8.9999999999999929</v>
      </c>
      <c r="D87" s="58">
        <f t="shared" si="6"/>
        <v>-11.580000000000002</v>
      </c>
      <c r="E87" s="43">
        <f t="shared" si="9"/>
        <v>-2.6500000000000021</v>
      </c>
      <c r="F87" s="44">
        <f t="shared" si="9"/>
        <v>0</v>
      </c>
      <c r="G87" s="44">
        <f t="shared" si="9"/>
        <v>0</v>
      </c>
      <c r="H87" s="44">
        <f t="shared" si="9"/>
        <v>0</v>
      </c>
      <c r="I87" s="44">
        <f t="shared" si="9"/>
        <v>0</v>
      </c>
      <c r="J87" s="44">
        <f t="shared" si="9"/>
        <v>0</v>
      </c>
      <c r="K87" s="44">
        <f t="shared" si="9"/>
        <v>0</v>
      </c>
      <c r="L87" s="44">
        <f t="shared" si="9"/>
        <v>0</v>
      </c>
      <c r="M87" s="44">
        <f t="shared" si="9"/>
        <v>0</v>
      </c>
      <c r="N87" s="44">
        <f t="shared" si="9"/>
        <v>1.0799999999999983</v>
      </c>
      <c r="O87" s="44">
        <f t="shared" si="9"/>
        <v>-3.5199999999999996</v>
      </c>
      <c r="P87" s="44">
        <f t="shared" si="9"/>
        <v>-4</v>
      </c>
      <c r="Q87" s="44">
        <f t="shared" si="9"/>
        <v>2.8299999999999983</v>
      </c>
      <c r="R87" s="44">
        <f t="shared" si="9"/>
        <v>1.3599999999999994</v>
      </c>
      <c r="S87" s="44">
        <f t="shared" si="9"/>
        <v>0.51999999999999957</v>
      </c>
      <c r="T87" s="44">
        <f t="shared" si="9"/>
        <v>-1.4100000000000001</v>
      </c>
      <c r="U87" s="44">
        <f t="shared" si="9"/>
        <v>0</v>
      </c>
      <c r="V87" s="44">
        <f t="shared" si="9"/>
        <v>0</v>
      </c>
      <c r="W87" s="44">
        <f t="shared" si="9"/>
        <v>0</v>
      </c>
      <c r="X87" s="44">
        <f t="shared" si="9"/>
        <v>0.89999999999999858</v>
      </c>
      <c r="Y87" s="44">
        <f t="shared" si="9"/>
        <v>2.3099999999999987</v>
      </c>
      <c r="Z87" s="44">
        <f t="shared" si="9"/>
        <v>0</v>
      </c>
      <c r="AA87" s="44">
        <f t="shared" si="9"/>
        <v>0</v>
      </c>
      <c r="AB87" s="45">
        <f t="shared" si="9"/>
        <v>0</v>
      </c>
    </row>
    <row r="88" spans="2:28" ht="17.25" thickTop="1" thickBot="1" x14ac:dyDescent="0.3">
      <c r="B88" s="46" t="str">
        <f t="shared" si="4"/>
        <v>15.09.2021</v>
      </c>
      <c r="C88" s="57">
        <f t="shared" si="5"/>
        <v>9.9600000000000009</v>
      </c>
      <c r="D88" s="58">
        <f t="shared" si="6"/>
        <v>-9.6499999999999986</v>
      </c>
      <c r="E88" s="63">
        <f t="shared" si="9"/>
        <v>0</v>
      </c>
      <c r="F88" s="44">
        <f t="shared" si="9"/>
        <v>0</v>
      </c>
      <c r="G88" s="44">
        <f t="shared" si="9"/>
        <v>0</v>
      </c>
      <c r="H88" s="44">
        <f t="shared" si="9"/>
        <v>0</v>
      </c>
      <c r="I88" s="44">
        <f t="shared" si="9"/>
        <v>0</v>
      </c>
      <c r="J88" s="44">
        <f t="shared" si="9"/>
        <v>0</v>
      </c>
      <c r="K88" s="44">
        <f t="shared" si="9"/>
        <v>0</v>
      </c>
      <c r="L88" s="44">
        <f t="shared" si="9"/>
        <v>0</v>
      </c>
      <c r="M88" s="44">
        <f t="shared" si="9"/>
        <v>0</v>
      </c>
      <c r="N88" s="44">
        <f t="shared" si="9"/>
        <v>0</v>
      </c>
      <c r="O88" s="44">
        <f t="shared" si="9"/>
        <v>0</v>
      </c>
      <c r="P88" s="44">
        <f t="shared" si="9"/>
        <v>0</v>
      </c>
      <c r="Q88" s="44">
        <f t="shared" si="9"/>
        <v>0</v>
      </c>
      <c r="R88" s="44">
        <f t="shared" si="9"/>
        <v>0</v>
      </c>
      <c r="S88" s="44">
        <f t="shared" si="9"/>
        <v>1.7699999999999996</v>
      </c>
      <c r="T88" s="44">
        <f t="shared" si="9"/>
        <v>-2.7799999999999976</v>
      </c>
      <c r="U88" s="44">
        <f t="shared" si="9"/>
        <v>3.5100000000000016</v>
      </c>
      <c r="V88" s="44">
        <f t="shared" si="9"/>
        <v>0</v>
      </c>
      <c r="W88" s="44">
        <f t="shared" si="9"/>
        <v>-2.7100000000000009</v>
      </c>
      <c r="X88" s="44">
        <f t="shared" si="9"/>
        <v>2.2899999999999991</v>
      </c>
      <c r="Y88" s="44">
        <f t="shared" si="9"/>
        <v>-2.6999999999999993</v>
      </c>
      <c r="Z88" s="44">
        <f t="shared" si="9"/>
        <v>-1.4600000000000009</v>
      </c>
      <c r="AA88" s="44">
        <f t="shared" si="9"/>
        <v>2.3900000000000006</v>
      </c>
      <c r="AB88" s="45">
        <f t="shared" si="9"/>
        <v>0</v>
      </c>
    </row>
    <row r="89" spans="2:28" ht="17.25" thickTop="1" thickBot="1" x14ac:dyDescent="0.3">
      <c r="B89" s="46" t="str">
        <f t="shared" si="4"/>
        <v>16.09.2021</v>
      </c>
      <c r="C89" s="57">
        <f t="shared" si="5"/>
        <v>13.010000000000002</v>
      </c>
      <c r="D89" s="58">
        <f t="shared" si="6"/>
        <v>-14.660000000000002</v>
      </c>
      <c r="E89" s="63">
        <f t="shared" si="9"/>
        <v>0</v>
      </c>
      <c r="F89" s="44">
        <f t="shared" si="9"/>
        <v>0</v>
      </c>
      <c r="G89" s="44">
        <f t="shared" si="9"/>
        <v>0</v>
      </c>
      <c r="H89" s="44">
        <f t="shared" si="9"/>
        <v>0</v>
      </c>
      <c r="I89" s="44">
        <f t="shared" si="9"/>
        <v>0</v>
      </c>
      <c r="J89" s="44">
        <f t="shared" si="9"/>
        <v>0</v>
      </c>
      <c r="K89" s="44">
        <f t="shared" si="9"/>
        <v>0</v>
      </c>
      <c r="L89" s="44">
        <f t="shared" si="9"/>
        <v>0</v>
      </c>
      <c r="M89" s="44">
        <f t="shared" si="9"/>
        <v>0.37999999999999901</v>
      </c>
      <c r="N89" s="44">
        <f t="shared" si="9"/>
        <v>-0.94000000000000128</v>
      </c>
      <c r="O89" s="44">
        <f t="shared" si="9"/>
        <v>0</v>
      </c>
      <c r="P89" s="44">
        <f t="shared" si="9"/>
        <v>0</v>
      </c>
      <c r="Q89" s="44">
        <f t="shared" si="9"/>
        <v>0</v>
      </c>
      <c r="R89" s="44">
        <f t="shared" si="9"/>
        <v>0</v>
      </c>
      <c r="S89" s="44">
        <f t="shared" si="9"/>
        <v>2.4600000000000009</v>
      </c>
      <c r="T89" s="44">
        <f t="shared" si="9"/>
        <v>-6.8399999999999981</v>
      </c>
      <c r="U89" s="44">
        <f t="shared" si="9"/>
        <v>3.6099999999999994</v>
      </c>
      <c r="V89" s="44">
        <f t="shared" si="9"/>
        <v>0</v>
      </c>
      <c r="W89" s="44">
        <f t="shared" si="9"/>
        <v>-3.3900000000000006</v>
      </c>
      <c r="X89" s="44">
        <f t="shared" si="9"/>
        <v>-3.490000000000002</v>
      </c>
      <c r="Y89" s="44">
        <f t="shared" si="9"/>
        <v>0.26000000000000156</v>
      </c>
      <c r="Z89" s="44">
        <f t="shared" si="9"/>
        <v>2.7899999999999991</v>
      </c>
      <c r="AA89" s="44">
        <f t="shared" si="9"/>
        <v>3.5100000000000016</v>
      </c>
      <c r="AB89" s="45">
        <f t="shared" si="9"/>
        <v>0</v>
      </c>
    </row>
    <row r="90" spans="2:28" ht="17.25" thickTop="1" thickBot="1" x14ac:dyDescent="0.3">
      <c r="B90" s="46" t="str">
        <f t="shared" si="4"/>
        <v>17.09.2021</v>
      </c>
      <c r="C90" s="57">
        <f t="shared" si="5"/>
        <v>6.0499999999999972</v>
      </c>
      <c r="D90" s="58">
        <f t="shared" si="6"/>
        <v>-22.840000000000003</v>
      </c>
      <c r="E90" s="63">
        <f t="shared" si="9"/>
        <v>0</v>
      </c>
      <c r="F90" s="44">
        <f t="shared" si="9"/>
        <v>0</v>
      </c>
      <c r="G90" s="44">
        <f t="shared" si="9"/>
        <v>0</v>
      </c>
      <c r="H90" s="44">
        <f t="shared" si="9"/>
        <v>0</v>
      </c>
      <c r="I90" s="44">
        <f t="shared" si="9"/>
        <v>0</v>
      </c>
      <c r="J90" s="44">
        <f t="shared" si="9"/>
        <v>0</v>
      </c>
      <c r="K90" s="44">
        <f t="shared" si="9"/>
        <v>0</v>
      </c>
      <c r="L90" s="44">
        <f t="shared" si="9"/>
        <v>0</v>
      </c>
      <c r="M90" s="44">
        <f t="shared" si="9"/>
        <v>2.9699999999999989</v>
      </c>
      <c r="N90" s="44">
        <f t="shared" si="9"/>
        <v>1.0199999999999996</v>
      </c>
      <c r="O90" s="44">
        <f t="shared" si="9"/>
        <v>0</v>
      </c>
      <c r="P90" s="44">
        <f t="shared" si="9"/>
        <v>0</v>
      </c>
      <c r="Q90" s="44">
        <f t="shared" si="9"/>
        <v>0</v>
      </c>
      <c r="R90" s="44">
        <f t="shared" si="9"/>
        <v>0</v>
      </c>
      <c r="S90" s="44">
        <f t="shared" si="9"/>
        <v>1.8599999999999994</v>
      </c>
      <c r="T90" s="44">
        <f t="shared" si="9"/>
        <v>-3.66</v>
      </c>
      <c r="U90" s="44">
        <f t="shared" si="9"/>
        <v>-4</v>
      </c>
      <c r="V90" s="44">
        <f t="shared" si="9"/>
        <v>0</v>
      </c>
      <c r="W90" s="44">
        <f t="shared" si="9"/>
        <v>-2.4800000000000004</v>
      </c>
      <c r="X90" s="44">
        <f t="shared" si="9"/>
        <v>-3.0899999999999981</v>
      </c>
      <c r="Y90" s="44">
        <f t="shared" si="9"/>
        <v>-6.2600000000000016</v>
      </c>
      <c r="Z90" s="44">
        <f t="shared" si="9"/>
        <v>0.19999999999999929</v>
      </c>
      <c r="AA90" s="44">
        <f t="shared" si="9"/>
        <v>-3.3500000000000014</v>
      </c>
      <c r="AB90" s="45">
        <f t="shared" si="9"/>
        <v>0</v>
      </c>
    </row>
    <row r="91" spans="2:28" ht="17.25" thickTop="1" thickBot="1" x14ac:dyDescent="0.3">
      <c r="B91" s="46" t="str">
        <f t="shared" si="4"/>
        <v>18.09.2021</v>
      </c>
      <c r="C91" s="57">
        <f t="shared" si="5"/>
        <v>21.790000000000003</v>
      </c>
      <c r="D91" s="58">
        <f t="shared" si="6"/>
        <v>-20.220000000000002</v>
      </c>
      <c r="E91" s="63">
        <f t="shared" si="9"/>
        <v>0</v>
      </c>
      <c r="F91" s="44">
        <f t="shared" si="9"/>
        <v>0</v>
      </c>
      <c r="G91" s="44">
        <f t="shared" si="9"/>
        <v>0</v>
      </c>
      <c r="H91" s="44">
        <f t="shared" si="9"/>
        <v>0</v>
      </c>
      <c r="I91" s="44">
        <f t="shared" si="9"/>
        <v>0</v>
      </c>
      <c r="J91" s="44">
        <f t="shared" si="9"/>
        <v>0</v>
      </c>
      <c r="K91" s="44">
        <f t="shared" si="9"/>
        <v>0</v>
      </c>
      <c r="L91" s="44">
        <f t="shared" si="9"/>
        <v>0</v>
      </c>
      <c r="M91" s="44">
        <f t="shared" si="9"/>
        <v>1.7100000000000009</v>
      </c>
      <c r="N91" s="44">
        <f t="shared" si="9"/>
        <v>1.4100000000000001</v>
      </c>
      <c r="O91" s="44">
        <f t="shared" si="9"/>
        <v>0</v>
      </c>
      <c r="P91" s="44">
        <f t="shared" si="9"/>
        <v>0</v>
      </c>
      <c r="Q91" s="44">
        <f t="shared" si="9"/>
        <v>-1.17</v>
      </c>
      <c r="R91" s="44">
        <f t="shared" si="9"/>
        <v>0.98999999999999844</v>
      </c>
      <c r="S91" s="44">
        <f t="shared" si="9"/>
        <v>-8.49</v>
      </c>
      <c r="T91" s="44">
        <f t="shared" si="9"/>
        <v>-8.51</v>
      </c>
      <c r="U91" s="44">
        <f t="shared" si="9"/>
        <v>3.4400000000000013</v>
      </c>
      <c r="V91" s="44">
        <f t="shared" si="9"/>
        <v>0</v>
      </c>
      <c r="W91" s="44">
        <f t="shared" si="9"/>
        <v>-2.0500000000000007</v>
      </c>
      <c r="X91" s="44">
        <f t="shared" si="9"/>
        <v>3.990000000000002</v>
      </c>
      <c r="Y91" s="44">
        <f t="shared" si="9"/>
        <v>4.9899999999999984</v>
      </c>
      <c r="Z91" s="44">
        <f t="shared" si="9"/>
        <v>2.2600000000000016</v>
      </c>
      <c r="AA91" s="44">
        <f t="shared" si="9"/>
        <v>3</v>
      </c>
      <c r="AB91" s="45">
        <f t="shared" si="9"/>
        <v>0</v>
      </c>
    </row>
    <row r="92" spans="2:28" ht="17.25" thickTop="1" thickBot="1" x14ac:dyDescent="0.3">
      <c r="B92" s="46" t="str">
        <f t="shared" si="4"/>
        <v>19.09.2021</v>
      </c>
      <c r="C92" s="57">
        <f t="shared" si="5"/>
        <v>65.610000000000014</v>
      </c>
      <c r="D92" s="58">
        <f t="shared" si="6"/>
        <v>0</v>
      </c>
      <c r="E92" s="63">
        <f t="shared" si="9"/>
        <v>0</v>
      </c>
      <c r="F92" s="44">
        <f t="shared" si="9"/>
        <v>0</v>
      </c>
      <c r="G92" s="44">
        <f t="shared" si="9"/>
        <v>0</v>
      </c>
      <c r="H92" s="44">
        <f t="shared" si="9"/>
        <v>0</v>
      </c>
      <c r="I92" s="44">
        <f t="shared" si="9"/>
        <v>0</v>
      </c>
      <c r="J92" s="44">
        <f t="shared" si="9"/>
        <v>0</v>
      </c>
      <c r="K92" s="44">
        <f t="shared" si="9"/>
        <v>0</v>
      </c>
      <c r="L92" s="44">
        <f t="shared" si="9"/>
        <v>0</v>
      </c>
      <c r="M92" s="44">
        <f t="shared" si="9"/>
        <v>2.9200000000000017</v>
      </c>
      <c r="N92" s="44">
        <f t="shared" si="9"/>
        <v>4.3000000000000007</v>
      </c>
      <c r="O92" s="44">
        <f t="shared" si="9"/>
        <v>3.09</v>
      </c>
      <c r="P92" s="44">
        <f t="shared" si="9"/>
        <v>4.4800000000000004</v>
      </c>
      <c r="Q92" s="44">
        <f t="shared" si="9"/>
        <v>4.34</v>
      </c>
      <c r="R92" s="44">
        <f t="shared" si="9"/>
        <v>4.370000000000001</v>
      </c>
      <c r="S92" s="44">
        <f t="shared" si="9"/>
        <v>3.1799999999999997</v>
      </c>
      <c r="T92" s="44">
        <f t="shared" si="9"/>
        <v>4.9899999999999984</v>
      </c>
      <c r="U92" s="44">
        <f t="shared" si="9"/>
        <v>5.1999999999999993</v>
      </c>
      <c r="V92" s="44">
        <f t="shared" si="9"/>
        <v>5.2399999999999984</v>
      </c>
      <c r="W92" s="44">
        <f t="shared" si="9"/>
        <v>5.0100000000000016</v>
      </c>
      <c r="X92" s="44">
        <f t="shared" si="9"/>
        <v>4.870000000000001</v>
      </c>
      <c r="Y92" s="44">
        <f t="shared" si="9"/>
        <v>4.759999999999998</v>
      </c>
      <c r="Z92" s="44">
        <f t="shared" si="9"/>
        <v>5.0199999999999996</v>
      </c>
      <c r="AA92" s="44">
        <f t="shared" si="9"/>
        <v>3.84</v>
      </c>
      <c r="AB92" s="45">
        <f t="shared" si="9"/>
        <v>0</v>
      </c>
    </row>
    <row r="93" spans="2:28" ht="17.25" thickTop="1" thickBot="1" x14ac:dyDescent="0.3">
      <c r="B93" s="46" t="str">
        <f t="shared" si="4"/>
        <v>20.09.2021</v>
      </c>
      <c r="C93" s="57">
        <f t="shared" si="5"/>
        <v>19.899999999999995</v>
      </c>
      <c r="D93" s="58">
        <f t="shared" si="6"/>
        <v>-5.73</v>
      </c>
      <c r="E93" s="63">
        <f t="shared" si="9"/>
        <v>0</v>
      </c>
      <c r="F93" s="44">
        <f t="shared" si="9"/>
        <v>0</v>
      </c>
      <c r="G93" s="44">
        <f t="shared" si="9"/>
        <v>0</v>
      </c>
      <c r="H93" s="44">
        <f t="shared" si="9"/>
        <v>0</v>
      </c>
      <c r="I93" s="44">
        <f t="shared" si="9"/>
        <v>0</v>
      </c>
      <c r="J93" s="44">
        <f t="shared" si="9"/>
        <v>0</v>
      </c>
      <c r="K93" s="44">
        <f t="shared" si="9"/>
        <v>0</v>
      </c>
      <c r="L93" s="44">
        <f t="shared" si="9"/>
        <v>0</v>
      </c>
      <c r="M93" s="44">
        <f t="shared" si="9"/>
        <v>0</v>
      </c>
      <c r="N93" s="44">
        <f t="shared" si="9"/>
        <v>0</v>
      </c>
      <c r="O93" s="44">
        <f t="shared" si="9"/>
        <v>0</v>
      </c>
      <c r="P93" s="44">
        <f t="shared" si="9"/>
        <v>5.9999999999998721E-2</v>
      </c>
      <c r="Q93" s="44">
        <f t="shared" si="9"/>
        <v>-3.59</v>
      </c>
      <c r="R93" s="44">
        <f t="shared" si="9"/>
        <v>3.5</v>
      </c>
      <c r="S93" s="44">
        <f t="shared" si="9"/>
        <v>3.8200000000000003</v>
      </c>
      <c r="T93" s="44">
        <f t="shared" si="9"/>
        <v>4.4599999999999973</v>
      </c>
      <c r="U93" s="44">
        <f t="shared" si="9"/>
        <v>0</v>
      </c>
      <c r="V93" s="44">
        <f t="shared" si="9"/>
        <v>0</v>
      </c>
      <c r="W93" s="44">
        <f t="shared" si="9"/>
        <v>0.30000000000000071</v>
      </c>
      <c r="X93" s="44">
        <f t="shared" si="9"/>
        <v>3.09</v>
      </c>
      <c r="Y93" s="44">
        <f t="shared" si="9"/>
        <v>4.6699999999999982</v>
      </c>
      <c r="Z93" s="44">
        <f t="shared" si="9"/>
        <v>-1.0800000000000018</v>
      </c>
      <c r="AA93" s="44">
        <f t="shared" si="9"/>
        <v>-1.0599999999999987</v>
      </c>
      <c r="AB93" s="45">
        <f t="shared" si="9"/>
        <v>0</v>
      </c>
    </row>
    <row r="94" spans="2:28" ht="17.25" thickTop="1" thickBot="1" x14ac:dyDescent="0.3">
      <c r="B94" s="46" t="str">
        <f t="shared" si="4"/>
        <v>21.09.2021</v>
      </c>
      <c r="C94" s="57">
        <f t="shared" si="5"/>
        <v>3.4400000000000013</v>
      </c>
      <c r="D94" s="58">
        <f t="shared" si="6"/>
        <v>-20.910000000000004</v>
      </c>
      <c r="E94" s="63">
        <f t="shared" si="9"/>
        <v>0</v>
      </c>
      <c r="F94" s="44">
        <f t="shared" si="9"/>
        <v>0</v>
      </c>
      <c r="G94" s="44">
        <f t="shared" si="9"/>
        <v>0</v>
      </c>
      <c r="H94" s="44">
        <f t="shared" si="9"/>
        <v>0</v>
      </c>
      <c r="I94" s="44">
        <f t="shared" si="9"/>
        <v>0</v>
      </c>
      <c r="J94" s="44">
        <f t="shared" si="9"/>
        <v>0</v>
      </c>
      <c r="K94" s="44">
        <f t="shared" si="9"/>
        <v>0</v>
      </c>
      <c r="L94" s="44">
        <f t="shared" si="9"/>
        <v>0</v>
      </c>
      <c r="M94" s="44">
        <f t="shared" si="9"/>
        <v>0</v>
      </c>
      <c r="N94" s="44">
        <f t="shared" si="9"/>
        <v>0</v>
      </c>
      <c r="O94" s="44">
        <f t="shared" si="9"/>
        <v>0</v>
      </c>
      <c r="P94" s="44">
        <f t="shared" si="9"/>
        <v>-3.9800000000000004</v>
      </c>
      <c r="Q94" s="44">
        <f t="shared" si="9"/>
        <v>-4</v>
      </c>
      <c r="R94" s="44">
        <f t="shared" si="9"/>
        <v>-3.9800000000000004</v>
      </c>
      <c r="S94" s="44">
        <f t="shared" si="9"/>
        <v>-0.46000000000000085</v>
      </c>
      <c r="T94" s="44">
        <f t="shared" si="9"/>
        <v>-1.25</v>
      </c>
      <c r="U94" s="44">
        <f t="shared" si="9"/>
        <v>0</v>
      </c>
      <c r="V94" s="44">
        <f t="shared" si="9"/>
        <v>0</v>
      </c>
      <c r="W94" s="44">
        <f t="shared" si="9"/>
        <v>-1.8900000000000006</v>
      </c>
      <c r="X94" s="44">
        <f t="shared" si="9"/>
        <v>3.4400000000000013</v>
      </c>
      <c r="Y94" s="44">
        <f t="shared" si="9"/>
        <v>-2.6900000000000013</v>
      </c>
      <c r="Z94" s="44">
        <f t="shared" si="9"/>
        <v>-0.38999999999999879</v>
      </c>
      <c r="AA94" s="44">
        <f t="shared" si="9"/>
        <v>-2.2700000000000014</v>
      </c>
      <c r="AB94" s="45">
        <f t="shared" si="9"/>
        <v>0</v>
      </c>
    </row>
    <row r="95" spans="2:28" ht="17.25" thickTop="1" thickBot="1" x14ac:dyDescent="0.3">
      <c r="B95" s="46" t="str">
        <f t="shared" si="4"/>
        <v>22.09.2021</v>
      </c>
      <c r="C95" s="57">
        <f t="shared" si="5"/>
        <v>26.740000000000002</v>
      </c>
      <c r="D95" s="58">
        <f t="shared" si="6"/>
        <v>0</v>
      </c>
      <c r="E95" s="63">
        <f t="shared" si="9"/>
        <v>0</v>
      </c>
      <c r="F95" s="44">
        <f t="shared" si="9"/>
        <v>0</v>
      </c>
      <c r="G95" s="44">
        <f t="shared" si="9"/>
        <v>0</v>
      </c>
      <c r="H95" s="44">
        <f t="shared" si="9"/>
        <v>0</v>
      </c>
      <c r="I95" s="44">
        <f t="shared" si="9"/>
        <v>0</v>
      </c>
      <c r="J95" s="44">
        <f t="shared" si="9"/>
        <v>0</v>
      </c>
      <c r="K95" s="44">
        <f t="shared" si="9"/>
        <v>0</v>
      </c>
      <c r="L95" s="44">
        <f t="shared" si="9"/>
        <v>0</v>
      </c>
      <c r="M95" s="44">
        <f t="shared" si="9"/>
        <v>0</v>
      </c>
      <c r="N95" s="44">
        <f t="shared" si="9"/>
        <v>0</v>
      </c>
      <c r="O95" s="44">
        <f t="shared" si="9"/>
        <v>0</v>
      </c>
      <c r="P95" s="44">
        <f t="shared" si="9"/>
        <v>0</v>
      </c>
      <c r="Q95" s="44">
        <f t="shared" si="9"/>
        <v>0</v>
      </c>
      <c r="R95" s="44">
        <f t="shared" si="9"/>
        <v>0.53999999999999915</v>
      </c>
      <c r="S95" s="44">
        <f t="shared" si="9"/>
        <v>3.9199999999999982</v>
      </c>
      <c r="T95" s="44">
        <f t="shared" si="9"/>
        <v>4.9200000000000017</v>
      </c>
      <c r="U95" s="44">
        <f t="shared" si="9"/>
        <v>0</v>
      </c>
      <c r="V95" s="44">
        <f t="shared" si="9"/>
        <v>0</v>
      </c>
      <c r="W95" s="44">
        <f t="shared" si="9"/>
        <v>0</v>
      </c>
      <c r="X95" s="44">
        <f t="shared" si="9"/>
        <v>3.4600000000000009</v>
      </c>
      <c r="Y95" s="44">
        <f t="shared" si="9"/>
        <v>4</v>
      </c>
      <c r="Z95" s="44">
        <f t="shared" si="9"/>
        <v>5.0400000000000027</v>
      </c>
      <c r="AA95" s="44">
        <f t="shared" si="9"/>
        <v>4.8599999999999994</v>
      </c>
      <c r="AB95" s="45">
        <f t="shared" si="9"/>
        <v>0</v>
      </c>
    </row>
    <row r="96" spans="2:28" ht="17.25" thickTop="1" thickBot="1" x14ac:dyDescent="0.3">
      <c r="B96" s="46" t="str">
        <f t="shared" si="4"/>
        <v>23.09.2021</v>
      </c>
      <c r="C96" s="57">
        <f t="shared" si="5"/>
        <v>23.8</v>
      </c>
      <c r="D96" s="58">
        <f t="shared" si="6"/>
        <v>0</v>
      </c>
      <c r="E96" s="63">
        <f t="shared" si="9"/>
        <v>0</v>
      </c>
      <c r="F96" s="44">
        <f t="shared" si="9"/>
        <v>0</v>
      </c>
      <c r="G96" s="44">
        <f t="shared" si="9"/>
        <v>0</v>
      </c>
      <c r="H96" s="44">
        <f t="shared" si="9"/>
        <v>0</v>
      </c>
      <c r="I96" s="44">
        <f t="shared" si="9"/>
        <v>0</v>
      </c>
      <c r="J96" s="44">
        <f t="shared" si="9"/>
        <v>0</v>
      </c>
      <c r="K96" s="44">
        <f t="shared" si="9"/>
        <v>0</v>
      </c>
      <c r="L96" s="44">
        <f t="shared" si="9"/>
        <v>0</v>
      </c>
      <c r="M96" s="44">
        <f t="shared" si="9"/>
        <v>0</v>
      </c>
      <c r="N96" s="44">
        <f t="shared" si="9"/>
        <v>0</v>
      </c>
      <c r="O96" s="44">
        <f t="shared" si="9"/>
        <v>0</v>
      </c>
      <c r="P96" s="44">
        <f t="shared" si="9"/>
        <v>0</v>
      </c>
      <c r="Q96" s="44">
        <f t="shared" si="9"/>
        <v>0</v>
      </c>
      <c r="R96" s="44">
        <f t="shared" si="9"/>
        <v>0</v>
      </c>
      <c r="S96" s="44">
        <f t="shared" si="9"/>
        <v>0</v>
      </c>
      <c r="T96" s="44">
        <f t="shared" ref="T96:AB96" si="10">T26+T61</f>
        <v>4.59</v>
      </c>
      <c r="U96" s="44">
        <f t="shared" si="10"/>
        <v>0</v>
      </c>
      <c r="V96" s="44">
        <f t="shared" si="10"/>
        <v>0</v>
      </c>
      <c r="W96" s="44">
        <f t="shared" si="10"/>
        <v>3.620000000000001</v>
      </c>
      <c r="X96" s="44">
        <f t="shared" si="10"/>
        <v>3.9400000000000013</v>
      </c>
      <c r="Y96" s="44">
        <f t="shared" si="10"/>
        <v>1.629999999999999</v>
      </c>
      <c r="Z96" s="44">
        <f t="shared" si="10"/>
        <v>5.0500000000000007</v>
      </c>
      <c r="AA96" s="44">
        <f t="shared" si="10"/>
        <v>4.9699999999999989</v>
      </c>
      <c r="AB96" s="45">
        <f t="shared" si="10"/>
        <v>0</v>
      </c>
    </row>
    <row r="97" spans="2:28" ht="17.25" thickTop="1" thickBot="1" x14ac:dyDescent="0.3">
      <c r="B97" s="46" t="str">
        <f t="shared" si="4"/>
        <v>24.09.2021</v>
      </c>
      <c r="C97" s="57">
        <f t="shared" si="5"/>
        <v>39.64</v>
      </c>
      <c r="D97" s="58">
        <f t="shared" si="6"/>
        <v>-1.5199999999999996</v>
      </c>
      <c r="E97" s="63">
        <f t="shared" ref="E97:AB104" si="11">E27+E62</f>
        <v>-1.5199999999999996</v>
      </c>
      <c r="F97" s="44">
        <f t="shared" si="11"/>
        <v>3.59</v>
      </c>
      <c r="G97" s="44">
        <f t="shared" si="11"/>
        <v>0</v>
      </c>
      <c r="H97" s="44">
        <f t="shared" si="11"/>
        <v>0</v>
      </c>
      <c r="I97" s="44">
        <f t="shared" si="11"/>
        <v>0</v>
      </c>
      <c r="J97" s="44">
        <f t="shared" si="11"/>
        <v>0</v>
      </c>
      <c r="K97" s="44">
        <f t="shared" si="11"/>
        <v>0</v>
      </c>
      <c r="L97" s="44">
        <f t="shared" si="11"/>
        <v>0</v>
      </c>
      <c r="M97" s="44">
        <f t="shared" si="11"/>
        <v>0</v>
      </c>
      <c r="N97" s="44">
        <f t="shared" si="11"/>
        <v>0</v>
      </c>
      <c r="O97" s="44">
        <f t="shared" si="11"/>
        <v>0</v>
      </c>
      <c r="P97" s="44">
        <f t="shared" si="11"/>
        <v>0</v>
      </c>
      <c r="Q97" s="44">
        <f t="shared" si="11"/>
        <v>0</v>
      </c>
      <c r="R97" s="44">
        <f t="shared" si="11"/>
        <v>0</v>
      </c>
      <c r="S97" s="44">
        <f t="shared" si="11"/>
        <v>2.9499999999999993</v>
      </c>
      <c r="T97" s="44">
        <f t="shared" si="11"/>
        <v>5.0999999999999979</v>
      </c>
      <c r="U97" s="44">
        <f t="shared" si="11"/>
        <v>0</v>
      </c>
      <c r="V97" s="44">
        <f t="shared" si="11"/>
        <v>0</v>
      </c>
      <c r="W97" s="44">
        <f t="shared" si="11"/>
        <v>3.5</v>
      </c>
      <c r="X97" s="44">
        <f t="shared" si="11"/>
        <v>5.1000000000000014</v>
      </c>
      <c r="Y97" s="44">
        <f t="shared" si="11"/>
        <v>5.0399999999999991</v>
      </c>
      <c r="Z97" s="44">
        <f t="shared" si="11"/>
        <v>4.7199999999999989</v>
      </c>
      <c r="AA97" s="44">
        <f t="shared" si="11"/>
        <v>4.6999999999999993</v>
      </c>
      <c r="AB97" s="45">
        <f t="shared" si="11"/>
        <v>4.9400000000000013</v>
      </c>
    </row>
    <row r="98" spans="2:28" ht="17.25" thickTop="1" thickBot="1" x14ac:dyDescent="0.3">
      <c r="B98" s="46" t="str">
        <f t="shared" si="4"/>
        <v>25.09.2021</v>
      </c>
      <c r="C98" s="57">
        <f t="shared" si="5"/>
        <v>32.909999999999997</v>
      </c>
      <c r="D98" s="58">
        <f t="shared" si="6"/>
        <v>-0.46999999999999886</v>
      </c>
      <c r="E98" s="63">
        <f t="shared" si="11"/>
        <v>3.9699999999999989</v>
      </c>
      <c r="F98" s="44">
        <f t="shared" si="11"/>
        <v>0</v>
      </c>
      <c r="G98" s="44">
        <f t="shared" si="11"/>
        <v>0</v>
      </c>
      <c r="H98" s="44">
        <f t="shared" si="11"/>
        <v>0</v>
      </c>
      <c r="I98" s="44">
        <f t="shared" si="11"/>
        <v>0</v>
      </c>
      <c r="J98" s="44">
        <f t="shared" si="11"/>
        <v>0</v>
      </c>
      <c r="K98" s="44">
        <f t="shared" si="11"/>
        <v>0</v>
      </c>
      <c r="L98" s="44">
        <f t="shared" si="11"/>
        <v>0</v>
      </c>
      <c r="M98" s="44">
        <f t="shared" si="11"/>
        <v>0</v>
      </c>
      <c r="N98" s="44">
        <f t="shared" si="11"/>
        <v>0</v>
      </c>
      <c r="O98" s="44">
        <f t="shared" si="11"/>
        <v>0</v>
      </c>
      <c r="P98" s="44">
        <f t="shared" si="11"/>
        <v>0</v>
      </c>
      <c r="Q98" s="44">
        <f t="shared" si="11"/>
        <v>0</v>
      </c>
      <c r="R98" s="44">
        <f t="shared" si="11"/>
        <v>3.3500000000000014</v>
      </c>
      <c r="S98" s="44">
        <f t="shared" si="11"/>
        <v>-0.46999999999999886</v>
      </c>
      <c r="T98" s="44">
        <f t="shared" si="11"/>
        <v>2.8200000000000003</v>
      </c>
      <c r="U98" s="44">
        <f t="shared" si="11"/>
        <v>0</v>
      </c>
      <c r="V98" s="44">
        <f t="shared" si="11"/>
        <v>0</v>
      </c>
      <c r="W98" s="44">
        <f t="shared" si="11"/>
        <v>3.4400000000000013</v>
      </c>
      <c r="X98" s="44">
        <f t="shared" si="11"/>
        <v>4.6900000000000013</v>
      </c>
      <c r="Y98" s="44">
        <f t="shared" si="11"/>
        <v>4.5999999999999979</v>
      </c>
      <c r="Z98" s="44">
        <f t="shared" si="11"/>
        <v>5.0199999999999996</v>
      </c>
      <c r="AA98" s="44">
        <f t="shared" si="11"/>
        <v>5.0199999999999996</v>
      </c>
      <c r="AB98" s="45">
        <f t="shared" si="11"/>
        <v>0</v>
      </c>
    </row>
    <row r="99" spans="2:28" ht="17.25" thickTop="1" thickBot="1" x14ac:dyDescent="0.3">
      <c r="B99" s="46" t="str">
        <f t="shared" si="4"/>
        <v>26.09.2021</v>
      </c>
      <c r="C99" s="57">
        <f t="shared" si="5"/>
        <v>66.27000000000001</v>
      </c>
      <c r="D99" s="58">
        <f t="shared" si="6"/>
        <v>-0.67999999999999972</v>
      </c>
      <c r="E99" s="63">
        <f t="shared" si="11"/>
        <v>3.6700000000000017</v>
      </c>
      <c r="F99" s="44">
        <f t="shared" si="11"/>
        <v>0</v>
      </c>
      <c r="G99" s="44">
        <f t="shared" si="11"/>
        <v>0</v>
      </c>
      <c r="H99" s="44">
        <f t="shared" si="11"/>
        <v>0</v>
      </c>
      <c r="I99" s="44">
        <f t="shared" si="11"/>
        <v>0</v>
      </c>
      <c r="J99" s="44">
        <f t="shared" si="11"/>
        <v>0</v>
      </c>
      <c r="K99" s="44">
        <f t="shared" si="11"/>
        <v>0</v>
      </c>
      <c r="L99" s="44">
        <f t="shared" si="11"/>
        <v>3.7699999999999996</v>
      </c>
      <c r="M99" s="44">
        <f t="shared" si="11"/>
        <v>3.490000000000002</v>
      </c>
      <c r="N99" s="44">
        <f t="shared" si="11"/>
        <v>4.7899999999999991</v>
      </c>
      <c r="O99" s="44">
        <f t="shared" si="11"/>
        <v>4.6400000000000006</v>
      </c>
      <c r="P99" s="44">
        <f t="shared" si="11"/>
        <v>3.66</v>
      </c>
      <c r="Q99" s="44">
        <f t="shared" si="11"/>
        <v>4.2200000000000024</v>
      </c>
      <c r="R99" s="44">
        <f t="shared" si="11"/>
        <v>4.2200000000000024</v>
      </c>
      <c r="S99" s="44">
        <f t="shared" si="11"/>
        <v>4.2300000000000004</v>
      </c>
      <c r="T99" s="44">
        <f t="shared" si="11"/>
        <v>4.3099999999999987</v>
      </c>
      <c r="U99" s="44">
        <f t="shared" si="11"/>
        <v>4.6099999999999994</v>
      </c>
      <c r="V99" s="44">
        <f t="shared" si="11"/>
        <v>4.75</v>
      </c>
      <c r="W99" s="44">
        <f t="shared" si="11"/>
        <v>4.7300000000000004</v>
      </c>
      <c r="X99" s="44">
        <f t="shared" si="11"/>
        <v>-0.67999999999999972</v>
      </c>
      <c r="Y99" s="44">
        <f t="shared" si="11"/>
        <v>2.0499999999999972</v>
      </c>
      <c r="Z99" s="44">
        <f t="shared" si="11"/>
        <v>4.7200000000000024</v>
      </c>
      <c r="AA99" s="44">
        <f t="shared" si="11"/>
        <v>4.41</v>
      </c>
      <c r="AB99" s="45">
        <f t="shared" si="11"/>
        <v>0</v>
      </c>
    </row>
    <row r="100" spans="2:28" ht="17.25" thickTop="1" thickBot="1" x14ac:dyDescent="0.3">
      <c r="B100" s="46" t="str">
        <f t="shared" si="4"/>
        <v>27.09.2021</v>
      </c>
      <c r="C100" s="57">
        <f t="shared" si="5"/>
        <v>41.870000000000005</v>
      </c>
      <c r="D100" s="58">
        <f t="shared" si="6"/>
        <v>0</v>
      </c>
      <c r="E100" s="63">
        <f t="shared" si="11"/>
        <v>0</v>
      </c>
      <c r="F100" s="44">
        <f t="shared" si="11"/>
        <v>0</v>
      </c>
      <c r="G100" s="44">
        <f t="shared" si="11"/>
        <v>0</v>
      </c>
      <c r="H100" s="44">
        <f t="shared" si="11"/>
        <v>0</v>
      </c>
      <c r="I100" s="44">
        <f t="shared" si="11"/>
        <v>0</v>
      </c>
      <c r="J100" s="44">
        <f t="shared" si="11"/>
        <v>0</v>
      </c>
      <c r="K100" s="44">
        <f t="shared" si="11"/>
        <v>0</v>
      </c>
      <c r="L100" s="44">
        <f t="shared" si="11"/>
        <v>0</v>
      </c>
      <c r="M100" s="44">
        <f t="shared" si="11"/>
        <v>0</v>
      </c>
      <c r="N100" s="44">
        <f t="shared" si="11"/>
        <v>0</v>
      </c>
      <c r="O100" s="44">
        <f t="shared" si="11"/>
        <v>0</v>
      </c>
      <c r="P100" s="44">
        <f t="shared" si="11"/>
        <v>3.0100000000000016</v>
      </c>
      <c r="Q100" s="44">
        <f t="shared" si="11"/>
        <v>2.1000000000000014</v>
      </c>
      <c r="R100" s="44">
        <f t="shared" si="11"/>
        <v>2.0199999999999996</v>
      </c>
      <c r="S100" s="44">
        <f t="shared" si="11"/>
        <v>8.9999999999999858E-2</v>
      </c>
      <c r="T100" s="44">
        <f t="shared" si="11"/>
        <v>1.7800000000000011</v>
      </c>
      <c r="U100" s="44">
        <f t="shared" si="11"/>
        <v>3.629999999999999</v>
      </c>
      <c r="V100" s="44">
        <f t="shared" si="11"/>
        <v>3.9400000000000013</v>
      </c>
      <c r="W100" s="44">
        <f t="shared" si="11"/>
        <v>2.8699999999999974</v>
      </c>
      <c r="X100" s="44">
        <f t="shared" si="11"/>
        <v>4.8900000000000006</v>
      </c>
      <c r="Y100" s="44">
        <f t="shared" si="11"/>
        <v>4.84</v>
      </c>
      <c r="Z100" s="44">
        <f t="shared" si="11"/>
        <v>4.84</v>
      </c>
      <c r="AA100" s="44">
        <f t="shared" si="11"/>
        <v>3.9600000000000009</v>
      </c>
      <c r="AB100" s="45">
        <f t="shared" si="11"/>
        <v>3.8999999999999986</v>
      </c>
    </row>
    <row r="101" spans="2:28" ht="17.25" thickTop="1" thickBot="1" x14ac:dyDescent="0.3">
      <c r="B101" s="46" t="str">
        <f t="shared" si="4"/>
        <v>28.09.2021</v>
      </c>
      <c r="C101" s="57">
        <f t="shared" si="5"/>
        <v>60.59</v>
      </c>
      <c r="D101" s="58">
        <f t="shared" si="6"/>
        <v>0</v>
      </c>
      <c r="E101" s="63">
        <f t="shared" si="11"/>
        <v>0</v>
      </c>
      <c r="F101" s="44">
        <f t="shared" si="11"/>
        <v>0</v>
      </c>
      <c r="G101" s="44">
        <f t="shared" si="11"/>
        <v>0</v>
      </c>
      <c r="H101" s="44">
        <f t="shared" si="11"/>
        <v>0</v>
      </c>
      <c r="I101" s="44">
        <f t="shared" si="11"/>
        <v>0</v>
      </c>
      <c r="J101" s="44">
        <f t="shared" si="11"/>
        <v>0</v>
      </c>
      <c r="K101" s="44">
        <f t="shared" si="11"/>
        <v>0</v>
      </c>
      <c r="L101" s="44">
        <f t="shared" si="11"/>
        <v>0</v>
      </c>
      <c r="M101" s="44">
        <f t="shared" si="11"/>
        <v>0</v>
      </c>
      <c r="N101" s="44">
        <f t="shared" si="11"/>
        <v>0</v>
      </c>
      <c r="O101" s="44">
        <f t="shared" si="11"/>
        <v>2.9499999999999993</v>
      </c>
      <c r="P101" s="44">
        <f t="shared" si="11"/>
        <v>4.16</v>
      </c>
      <c r="Q101" s="44">
        <f t="shared" si="11"/>
        <v>4.82</v>
      </c>
      <c r="R101" s="44">
        <f t="shared" si="11"/>
        <v>3.870000000000001</v>
      </c>
      <c r="S101" s="44">
        <f t="shared" si="11"/>
        <v>4.6099999999999994</v>
      </c>
      <c r="T101" s="44">
        <f t="shared" si="11"/>
        <v>4.57</v>
      </c>
      <c r="U101" s="44">
        <f t="shared" si="11"/>
        <v>4.6099999999999994</v>
      </c>
      <c r="V101" s="44">
        <f t="shared" si="11"/>
        <v>4.6099999999999994</v>
      </c>
      <c r="W101" s="44">
        <f t="shared" si="11"/>
        <v>4.57</v>
      </c>
      <c r="X101" s="44">
        <f t="shared" si="11"/>
        <v>4.5300000000000011</v>
      </c>
      <c r="Y101" s="44">
        <f t="shared" si="11"/>
        <v>4.7800000000000011</v>
      </c>
      <c r="Z101" s="44">
        <f t="shared" si="11"/>
        <v>4.8599999999999994</v>
      </c>
      <c r="AA101" s="44">
        <f t="shared" si="11"/>
        <v>3.41</v>
      </c>
      <c r="AB101" s="45">
        <f t="shared" si="11"/>
        <v>4.2399999999999984</v>
      </c>
    </row>
    <row r="102" spans="2:28" ht="17.25" thickTop="1" thickBot="1" x14ac:dyDescent="0.3">
      <c r="B102" s="46" t="str">
        <f>B67</f>
        <v>29.09.2021</v>
      </c>
      <c r="C102" s="57">
        <f t="shared" si="5"/>
        <v>39.430000000000007</v>
      </c>
      <c r="D102" s="58">
        <f t="shared" si="6"/>
        <v>-1.9900000000000002</v>
      </c>
      <c r="E102" s="63">
        <f t="shared" si="11"/>
        <v>0</v>
      </c>
      <c r="F102" s="44">
        <f t="shared" si="11"/>
        <v>0</v>
      </c>
      <c r="G102" s="44">
        <f t="shared" si="11"/>
        <v>0</v>
      </c>
      <c r="H102" s="44">
        <f t="shared" si="11"/>
        <v>0</v>
      </c>
      <c r="I102" s="44">
        <f t="shared" si="11"/>
        <v>0</v>
      </c>
      <c r="J102" s="44">
        <f t="shared" si="11"/>
        <v>0</v>
      </c>
      <c r="K102" s="44">
        <f t="shared" si="11"/>
        <v>0</v>
      </c>
      <c r="L102" s="44">
        <f t="shared" si="11"/>
        <v>0</v>
      </c>
      <c r="M102" s="44">
        <f t="shared" si="11"/>
        <v>0</v>
      </c>
      <c r="N102" s="44">
        <f t="shared" si="11"/>
        <v>0</v>
      </c>
      <c r="O102" s="44">
        <f t="shared" si="11"/>
        <v>3.3200000000000003</v>
      </c>
      <c r="P102" s="44">
        <f t="shared" si="11"/>
        <v>3.8500000000000014</v>
      </c>
      <c r="Q102" s="44">
        <f t="shared" si="11"/>
        <v>3.879999999999999</v>
      </c>
      <c r="R102" s="44">
        <f t="shared" si="11"/>
        <v>3.9400000000000013</v>
      </c>
      <c r="S102" s="44">
        <f t="shared" si="11"/>
        <v>-1.1099999999999994</v>
      </c>
      <c r="T102" s="44">
        <f t="shared" si="11"/>
        <v>-0.88000000000000078</v>
      </c>
      <c r="U102" s="44">
        <f t="shared" si="11"/>
        <v>4.7300000000000004</v>
      </c>
      <c r="V102" s="44">
        <f t="shared" si="11"/>
        <v>4.8900000000000006</v>
      </c>
      <c r="W102" s="44">
        <f t="shared" si="11"/>
        <v>0.37999999999999901</v>
      </c>
      <c r="X102" s="44">
        <f t="shared" si="11"/>
        <v>4.43</v>
      </c>
      <c r="Y102" s="44">
        <f t="shared" si="11"/>
        <v>4.4000000000000021</v>
      </c>
      <c r="Z102" s="44">
        <f t="shared" si="11"/>
        <v>1.8599999999999994</v>
      </c>
      <c r="AA102" s="44">
        <f t="shared" si="11"/>
        <v>1.5399999999999991</v>
      </c>
      <c r="AB102" s="45">
        <f t="shared" si="11"/>
        <v>2.2100000000000009</v>
      </c>
    </row>
    <row r="103" spans="2:28" ht="16.5" thickTop="1" x14ac:dyDescent="0.25">
      <c r="B103" s="47" t="str">
        <f t="shared" si="4"/>
        <v>30.09.2021</v>
      </c>
      <c r="C103" s="65">
        <f t="shared" si="5"/>
        <v>29.420000000000005</v>
      </c>
      <c r="D103" s="66">
        <f t="shared" si="6"/>
        <v>-5.1899999999999959</v>
      </c>
      <c r="E103" s="67">
        <f t="shared" si="11"/>
        <v>0</v>
      </c>
      <c r="F103" s="49">
        <f t="shared" si="11"/>
        <v>0</v>
      </c>
      <c r="G103" s="49">
        <f t="shared" si="11"/>
        <v>0</v>
      </c>
      <c r="H103" s="49">
        <f t="shared" si="11"/>
        <v>0</v>
      </c>
      <c r="I103" s="49">
        <f t="shared" si="11"/>
        <v>0</v>
      </c>
      <c r="J103" s="49">
        <f t="shared" si="11"/>
        <v>0</v>
      </c>
      <c r="K103" s="49">
        <f t="shared" si="11"/>
        <v>0</v>
      </c>
      <c r="L103" s="49">
        <f t="shared" si="11"/>
        <v>0</v>
      </c>
      <c r="M103" s="49">
        <f t="shared" si="11"/>
        <v>0</v>
      </c>
      <c r="N103" s="49">
        <f t="shared" si="11"/>
        <v>0</v>
      </c>
      <c r="O103" s="49">
        <f t="shared" si="11"/>
        <v>2.5100000000000016</v>
      </c>
      <c r="P103" s="49">
        <f t="shared" si="11"/>
        <v>3.9400000000000013</v>
      </c>
      <c r="Q103" s="49">
        <f t="shared" si="11"/>
        <v>3.8999999999999986</v>
      </c>
      <c r="R103" s="49">
        <f t="shared" si="11"/>
        <v>3.8000000000000007</v>
      </c>
      <c r="S103" s="49">
        <f t="shared" si="11"/>
        <v>-0.79000000000000092</v>
      </c>
      <c r="T103" s="49">
        <f t="shared" si="11"/>
        <v>-0.94999999999999751</v>
      </c>
      <c r="U103" s="49">
        <f t="shared" si="11"/>
        <v>-0.87999999999999901</v>
      </c>
      <c r="V103" s="49">
        <f t="shared" si="11"/>
        <v>-0.78999999999999915</v>
      </c>
      <c r="W103" s="49">
        <f t="shared" si="11"/>
        <v>-0.76999999999999957</v>
      </c>
      <c r="X103" s="49">
        <f t="shared" si="11"/>
        <v>-1.0099999999999998</v>
      </c>
      <c r="Y103" s="49">
        <f t="shared" si="11"/>
        <v>3.3100000000000023</v>
      </c>
      <c r="Z103" s="49">
        <f t="shared" si="11"/>
        <v>4.0399999999999991</v>
      </c>
      <c r="AA103" s="49">
        <f t="shared" si="11"/>
        <v>3.620000000000001</v>
      </c>
      <c r="AB103" s="50">
        <f t="shared" si="11"/>
        <v>4.3000000000000007</v>
      </c>
    </row>
    <row r="104" spans="2:28" ht="15.75" hidden="1" x14ac:dyDescent="0.25">
      <c r="B104" s="51" t="str">
        <f t="shared" si="4"/>
        <v>31.09.2021</v>
      </c>
      <c r="C104" s="68">
        <f t="shared" si="5"/>
        <v>0</v>
      </c>
      <c r="D104" s="69">
        <f t="shared" si="6"/>
        <v>0</v>
      </c>
      <c r="E104" s="52">
        <f t="shared" si="11"/>
        <v>0</v>
      </c>
      <c r="F104" s="53">
        <f t="shared" si="11"/>
        <v>0</v>
      </c>
      <c r="G104" s="53">
        <f t="shared" si="11"/>
        <v>0</v>
      </c>
      <c r="H104" s="53">
        <f t="shared" si="11"/>
        <v>0</v>
      </c>
      <c r="I104" s="53">
        <f t="shared" si="11"/>
        <v>0</v>
      </c>
      <c r="J104" s="53">
        <f t="shared" si="11"/>
        <v>0</v>
      </c>
      <c r="K104" s="53">
        <f t="shared" si="11"/>
        <v>0</v>
      </c>
      <c r="L104" s="53">
        <f t="shared" si="11"/>
        <v>0</v>
      </c>
      <c r="M104" s="53">
        <f t="shared" si="11"/>
        <v>0</v>
      </c>
      <c r="N104" s="53">
        <f t="shared" si="11"/>
        <v>0</v>
      </c>
      <c r="O104" s="53">
        <f t="shared" si="11"/>
        <v>0</v>
      </c>
      <c r="P104" s="53">
        <f t="shared" si="11"/>
        <v>0</v>
      </c>
      <c r="Q104" s="53">
        <f t="shared" si="11"/>
        <v>0</v>
      </c>
      <c r="R104" s="53">
        <f t="shared" si="11"/>
        <v>0</v>
      </c>
      <c r="S104" s="53">
        <f t="shared" si="11"/>
        <v>0</v>
      </c>
      <c r="T104" s="53">
        <f t="shared" si="11"/>
        <v>0</v>
      </c>
      <c r="U104" s="53">
        <f t="shared" si="11"/>
        <v>0</v>
      </c>
      <c r="V104" s="53">
        <f t="shared" si="11"/>
        <v>0</v>
      </c>
      <c r="W104" s="53">
        <f t="shared" si="11"/>
        <v>0</v>
      </c>
      <c r="X104" s="53">
        <f t="shared" si="11"/>
        <v>0</v>
      </c>
      <c r="Y104" s="53">
        <f t="shared" si="11"/>
        <v>0</v>
      </c>
      <c r="Z104" s="53">
        <f t="shared" si="11"/>
        <v>0</v>
      </c>
      <c r="AA104" s="53">
        <f t="shared" si="11"/>
        <v>0</v>
      </c>
      <c r="AB104" s="54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80" zoomScale="85" zoomScaleNormal="85" workbookViewId="0">
      <selection activeCell="L111" sqref="L111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89" t="s">
        <v>36</v>
      </c>
      <c r="C2" s="91" t="s">
        <v>37</v>
      </c>
      <c r="D2" s="92"/>
      <c r="E2" s="95" t="s">
        <v>76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6"/>
    </row>
    <row r="3" spans="2:28" ht="15.75" customHeight="1" thickTop="1" thickBot="1" x14ac:dyDescent="0.3">
      <c r="B3" s="90"/>
      <c r="C3" s="93"/>
      <c r="D3" s="94"/>
      <c r="E3" s="38" t="s">
        <v>2</v>
      </c>
      <c r="F3" s="39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 t="s">
        <v>9</v>
      </c>
      <c r="M3" s="39" t="s">
        <v>10</v>
      </c>
      <c r="N3" s="39" t="s">
        <v>11</v>
      </c>
      <c r="O3" s="39" t="s">
        <v>12</v>
      </c>
      <c r="P3" s="39" t="s">
        <v>13</v>
      </c>
      <c r="Q3" s="39" t="s">
        <v>14</v>
      </c>
      <c r="R3" s="39" t="s">
        <v>15</v>
      </c>
      <c r="S3" s="40" t="s">
        <v>16</v>
      </c>
      <c r="T3" s="39" t="s">
        <v>17</v>
      </c>
      <c r="U3" s="39" t="s">
        <v>18</v>
      </c>
      <c r="V3" s="39" t="s">
        <v>19</v>
      </c>
      <c r="W3" s="39" t="s">
        <v>20</v>
      </c>
      <c r="X3" s="39" t="s">
        <v>21</v>
      </c>
      <c r="Y3" s="39" t="s">
        <v>22</v>
      </c>
      <c r="Z3" s="39" t="s">
        <v>23</v>
      </c>
      <c r="AA3" s="39" t="s">
        <v>24</v>
      </c>
      <c r="AB3" s="41" t="s">
        <v>25</v>
      </c>
    </row>
    <row r="4" spans="2:28" ht="17.25" thickTop="1" thickBot="1" x14ac:dyDescent="0.3">
      <c r="B4" s="42" t="str">
        <f>'Angazirana aFRR energija'!B4</f>
        <v>01.09.2021</v>
      </c>
      <c r="C4" s="97">
        <f>SUM(E4:AB4)</f>
        <v>8</v>
      </c>
      <c r="D4" s="98"/>
      <c r="E4" s="43">
        <v>0</v>
      </c>
      <c r="F4" s="44">
        <v>0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N4" s="44">
        <v>0</v>
      </c>
      <c r="O4" s="44">
        <v>0</v>
      </c>
      <c r="P4" s="44">
        <v>0</v>
      </c>
      <c r="Q4" s="44">
        <v>0</v>
      </c>
      <c r="R4" s="44">
        <v>0</v>
      </c>
      <c r="S4" s="44">
        <v>0</v>
      </c>
      <c r="T4" s="44">
        <v>0</v>
      </c>
      <c r="U4" s="44">
        <v>0</v>
      </c>
      <c r="V4" s="44">
        <v>0</v>
      </c>
      <c r="W4" s="44">
        <v>0</v>
      </c>
      <c r="X4" s="44">
        <v>0</v>
      </c>
      <c r="Y4" s="44">
        <v>3</v>
      </c>
      <c r="Z4" s="44">
        <v>0</v>
      </c>
      <c r="AA4" s="44">
        <v>4</v>
      </c>
      <c r="AB4" s="45">
        <v>1</v>
      </c>
    </row>
    <row r="5" spans="2:28" ht="17.25" thickTop="1" thickBot="1" x14ac:dyDescent="0.3">
      <c r="B5" s="46" t="str">
        <f>'Angazirana aFRR energija'!B5</f>
        <v>02.09.2021</v>
      </c>
      <c r="C5" s="97">
        <f>SUM(E5:AB5)</f>
        <v>39</v>
      </c>
      <c r="D5" s="98"/>
      <c r="E5" s="43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0</v>
      </c>
      <c r="S5" s="44">
        <v>0</v>
      </c>
      <c r="T5" s="44">
        <v>0</v>
      </c>
      <c r="U5" s="44">
        <v>0</v>
      </c>
      <c r="V5" s="44">
        <v>0</v>
      </c>
      <c r="W5" s="44">
        <v>0</v>
      </c>
      <c r="X5" s="44">
        <v>7</v>
      </c>
      <c r="Y5" s="44">
        <v>29</v>
      </c>
      <c r="Z5" s="44">
        <v>3</v>
      </c>
      <c r="AA5" s="44">
        <v>0</v>
      </c>
      <c r="AB5" s="45">
        <v>0</v>
      </c>
    </row>
    <row r="6" spans="2:28" ht="17.25" thickTop="1" thickBot="1" x14ac:dyDescent="0.3">
      <c r="B6" s="46" t="str">
        <f>'Angazirana aFRR energija'!B6</f>
        <v>03.09.2021</v>
      </c>
      <c r="C6" s="97">
        <f t="shared" ref="C6:C33" si="0">SUM(E6:AB6)</f>
        <v>581</v>
      </c>
      <c r="D6" s="98"/>
      <c r="E6" s="43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7</v>
      </c>
      <c r="L6" s="44">
        <v>39</v>
      </c>
      <c r="M6" s="44">
        <v>34</v>
      </c>
      <c r="N6" s="44">
        <v>13</v>
      </c>
      <c r="O6" s="44">
        <v>0</v>
      </c>
      <c r="P6" s="44">
        <v>15</v>
      </c>
      <c r="Q6" s="44">
        <v>69</v>
      </c>
      <c r="R6" s="44">
        <v>93</v>
      </c>
      <c r="S6" s="44">
        <v>69</v>
      </c>
      <c r="T6" s="44">
        <v>67</v>
      </c>
      <c r="U6" s="44">
        <v>22</v>
      </c>
      <c r="V6" s="44">
        <v>0</v>
      </c>
      <c r="W6" s="44">
        <v>0</v>
      </c>
      <c r="X6" s="44">
        <v>19</v>
      </c>
      <c r="Y6" s="44">
        <v>45</v>
      </c>
      <c r="Z6" s="44">
        <v>42</v>
      </c>
      <c r="AA6" s="44">
        <v>25</v>
      </c>
      <c r="AB6" s="45">
        <v>22</v>
      </c>
    </row>
    <row r="7" spans="2:28" ht="17.25" thickTop="1" thickBot="1" x14ac:dyDescent="0.3">
      <c r="B7" s="46" t="str">
        <f>'Angazirana aFRR energija'!B7</f>
        <v>04.09.2021</v>
      </c>
      <c r="C7" s="97">
        <f t="shared" si="0"/>
        <v>423</v>
      </c>
      <c r="D7" s="98"/>
      <c r="E7" s="43">
        <v>0</v>
      </c>
      <c r="F7" s="44">
        <v>3</v>
      </c>
      <c r="G7" s="44">
        <v>5</v>
      </c>
      <c r="H7" s="44">
        <v>0</v>
      </c>
      <c r="I7" s="44">
        <v>0</v>
      </c>
      <c r="J7" s="44">
        <v>13</v>
      </c>
      <c r="K7" s="44">
        <v>25</v>
      </c>
      <c r="L7" s="44">
        <v>30</v>
      </c>
      <c r="M7" s="44">
        <v>22</v>
      </c>
      <c r="N7" s="44">
        <v>0</v>
      </c>
      <c r="O7" s="44">
        <v>16</v>
      </c>
      <c r="P7" s="44">
        <v>15</v>
      </c>
      <c r="Q7" s="44">
        <v>12</v>
      </c>
      <c r="R7" s="44">
        <v>25</v>
      </c>
      <c r="S7" s="44">
        <v>10</v>
      </c>
      <c r="T7" s="44">
        <v>24</v>
      </c>
      <c r="U7" s="44">
        <v>15</v>
      </c>
      <c r="V7" s="44">
        <v>41</v>
      </c>
      <c r="W7" s="44">
        <v>19</v>
      </c>
      <c r="X7" s="44">
        <v>30</v>
      </c>
      <c r="Y7" s="44">
        <v>45</v>
      </c>
      <c r="Z7" s="44">
        <v>34</v>
      </c>
      <c r="AA7" s="44">
        <v>25</v>
      </c>
      <c r="AB7" s="45">
        <v>14</v>
      </c>
    </row>
    <row r="8" spans="2:28" ht="17.25" thickTop="1" thickBot="1" x14ac:dyDescent="0.3">
      <c r="B8" s="46" t="str">
        <f>'Angazirana aFRR energija'!B8</f>
        <v>05.09.2021</v>
      </c>
      <c r="C8" s="97">
        <f t="shared" si="0"/>
        <v>530</v>
      </c>
      <c r="D8" s="98"/>
      <c r="E8" s="43">
        <v>30</v>
      </c>
      <c r="F8" s="44">
        <v>45</v>
      </c>
      <c r="G8" s="44">
        <v>33</v>
      </c>
      <c r="H8" s="44">
        <v>0</v>
      </c>
      <c r="I8" s="44">
        <v>0</v>
      </c>
      <c r="J8" s="44">
        <v>0</v>
      </c>
      <c r="K8" s="44">
        <v>20</v>
      </c>
      <c r="L8" s="44">
        <v>25</v>
      </c>
      <c r="M8" s="44">
        <v>25</v>
      </c>
      <c r="N8" s="44">
        <v>25</v>
      </c>
      <c r="O8" s="44">
        <v>31</v>
      </c>
      <c r="P8" s="44">
        <v>38</v>
      </c>
      <c r="Q8" s="44">
        <v>25</v>
      </c>
      <c r="R8" s="44">
        <v>25</v>
      </c>
      <c r="S8" s="44">
        <v>24</v>
      </c>
      <c r="T8" s="44">
        <v>5</v>
      </c>
      <c r="U8" s="44">
        <v>38</v>
      </c>
      <c r="V8" s="44">
        <v>5</v>
      </c>
      <c r="W8" s="44">
        <v>22</v>
      </c>
      <c r="X8" s="44">
        <v>54</v>
      </c>
      <c r="Y8" s="44">
        <v>45</v>
      </c>
      <c r="Z8" s="44">
        <v>5</v>
      </c>
      <c r="AA8" s="44">
        <v>5</v>
      </c>
      <c r="AB8" s="45">
        <v>5</v>
      </c>
    </row>
    <row r="9" spans="2:28" ht="17.25" thickTop="1" thickBot="1" x14ac:dyDescent="0.3">
      <c r="B9" s="46" t="str">
        <f>'Angazirana aFRR energija'!B9</f>
        <v>06.09.2021</v>
      </c>
      <c r="C9" s="97">
        <f t="shared" si="0"/>
        <v>453</v>
      </c>
      <c r="D9" s="98"/>
      <c r="E9" s="43">
        <v>25</v>
      </c>
      <c r="F9" s="44">
        <v>24</v>
      </c>
      <c r="G9" s="44">
        <v>3</v>
      </c>
      <c r="H9" s="44">
        <v>0</v>
      </c>
      <c r="I9" s="44">
        <v>0</v>
      </c>
      <c r="J9" s="44">
        <v>19</v>
      </c>
      <c r="K9" s="44">
        <v>44</v>
      </c>
      <c r="L9" s="44">
        <v>55</v>
      </c>
      <c r="M9" s="44">
        <v>55</v>
      </c>
      <c r="N9" s="44">
        <v>27</v>
      </c>
      <c r="O9" s="44">
        <v>0</v>
      </c>
      <c r="P9" s="44">
        <v>19</v>
      </c>
      <c r="Q9" s="44">
        <v>1</v>
      </c>
      <c r="R9" s="44">
        <v>38</v>
      </c>
      <c r="S9" s="44">
        <v>27</v>
      </c>
      <c r="T9" s="44">
        <v>27</v>
      </c>
      <c r="U9" s="44">
        <v>27</v>
      </c>
      <c r="V9" s="44">
        <v>27</v>
      </c>
      <c r="W9" s="44">
        <v>27</v>
      </c>
      <c r="X9" s="44">
        <v>5</v>
      </c>
      <c r="Y9" s="44">
        <v>3</v>
      </c>
      <c r="Z9" s="44">
        <v>0</v>
      </c>
      <c r="AA9" s="44">
        <v>0</v>
      </c>
      <c r="AB9" s="45">
        <v>0</v>
      </c>
    </row>
    <row r="10" spans="2:28" ht="17.25" thickTop="1" thickBot="1" x14ac:dyDescent="0.3">
      <c r="B10" s="46" t="str">
        <f>'Angazirana aFRR energija'!B10</f>
        <v>07.09.2021</v>
      </c>
      <c r="C10" s="97">
        <f t="shared" si="0"/>
        <v>394</v>
      </c>
      <c r="D10" s="98"/>
      <c r="E10" s="43">
        <v>0</v>
      </c>
      <c r="F10" s="44">
        <v>27</v>
      </c>
      <c r="G10" s="44">
        <v>44</v>
      </c>
      <c r="H10" s="44">
        <v>0</v>
      </c>
      <c r="I10" s="44">
        <v>0</v>
      </c>
      <c r="J10" s="44">
        <v>37</v>
      </c>
      <c r="K10" s="44">
        <v>67</v>
      </c>
      <c r="L10" s="44">
        <v>64</v>
      </c>
      <c r="M10" s="44">
        <v>56</v>
      </c>
      <c r="N10" s="44">
        <v>10</v>
      </c>
      <c r="O10" s="44">
        <v>25</v>
      </c>
      <c r="P10" s="44">
        <v>13</v>
      </c>
      <c r="Q10" s="44">
        <v>25</v>
      </c>
      <c r="R10" s="44">
        <v>25</v>
      </c>
      <c r="S10" s="44">
        <v>1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5">
        <v>0</v>
      </c>
    </row>
    <row r="11" spans="2:28" ht="17.25" thickTop="1" thickBot="1" x14ac:dyDescent="0.3">
      <c r="B11" s="46" t="str">
        <f>'Angazirana aFRR energija'!B11</f>
        <v>08.09.2021</v>
      </c>
      <c r="C11" s="97">
        <f t="shared" si="0"/>
        <v>261</v>
      </c>
      <c r="D11" s="98"/>
      <c r="E11" s="43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16</v>
      </c>
      <c r="O11" s="44">
        <v>3</v>
      </c>
      <c r="P11" s="44">
        <v>0</v>
      </c>
      <c r="Q11" s="44">
        <v>0</v>
      </c>
      <c r="R11" s="44">
        <v>30</v>
      </c>
      <c r="S11" s="44">
        <v>48</v>
      </c>
      <c r="T11" s="44">
        <v>13</v>
      </c>
      <c r="U11" s="44">
        <v>0</v>
      </c>
      <c r="V11" s="44">
        <v>0</v>
      </c>
      <c r="W11" s="44">
        <v>46</v>
      </c>
      <c r="X11" s="44">
        <v>45</v>
      </c>
      <c r="Y11" s="44">
        <v>45</v>
      </c>
      <c r="Z11" s="44">
        <v>9</v>
      </c>
      <c r="AA11" s="44">
        <v>5</v>
      </c>
      <c r="AB11" s="45">
        <v>1</v>
      </c>
    </row>
    <row r="12" spans="2:28" ht="17.25" thickTop="1" thickBot="1" x14ac:dyDescent="0.3">
      <c r="B12" s="46" t="str">
        <f>'Angazirana aFRR energija'!B12</f>
        <v>09.09.2021</v>
      </c>
      <c r="C12" s="97">
        <f t="shared" si="0"/>
        <v>522</v>
      </c>
      <c r="D12" s="98"/>
      <c r="E12" s="43">
        <v>0</v>
      </c>
      <c r="F12" s="44">
        <v>0</v>
      </c>
      <c r="G12" s="44">
        <v>0</v>
      </c>
      <c r="H12" s="44">
        <v>0</v>
      </c>
      <c r="I12" s="44">
        <v>0</v>
      </c>
      <c r="J12" s="44">
        <v>19</v>
      </c>
      <c r="K12" s="44">
        <v>41</v>
      </c>
      <c r="L12" s="44">
        <v>67</v>
      </c>
      <c r="M12" s="44">
        <v>35</v>
      </c>
      <c r="N12" s="44">
        <v>11</v>
      </c>
      <c r="O12" s="44">
        <v>21</v>
      </c>
      <c r="P12" s="44">
        <v>20</v>
      </c>
      <c r="Q12" s="44">
        <v>51</v>
      </c>
      <c r="R12" s="44">
        <v>55</v>
      </c>
      <c r="S12" s="44">
        <v>5</v>
      </c>
      <c r="T12" s="44">
        <v>11</v>
      </c>
      <c r="U12" s="44">
        <v>3</v>
      </c>
      <c r="V12" s="44">
        <v>10</v>
      </c>
      <c r="W12" s="44">
        <v>25</v>
      </c>
      <c r="X12" s="44">
        <v>32</v>
      </c>
      <c r="Y12" s="44">
        <v>46</v>
      </c>
      <c r="Z12" s="44">
        <v>31</v>
      </c>
      <c r="AA12" s="44">
        <v>16</v>
      </c>
      <c r="AB12" s="45">
        <v>23</v>
      </c>
    </row>
    <row r="13" spans="2:28" ht="16.5" customHeight="1" thickTop="1" thickBot="1" x14ac:dyDescent="0.3">
      <c r="B13" s="46" t="str">
        <f>'Angazirana aFRR energija'!B13</f>
        <v>10.09.2021</v>
      </c>
      <c r="C13" s="97">
        <f t="shared" si="0"/>
        <v>914</v>
      </c>
      <c r="D13" s="98"/>
      <c r="E13" s="43">
        <v>0</v>
      </c>
      <c r="F13" s="44">
        <v>0</v>
      </c>
      <c r="G13" s="44">
        <v>0</v>
      </c>
      <c r="H13" s="44">
        <v>0</v>
      </c>
      <c r="I13" s="44">
        <v>13</v>
      </c>
      <c r="J13" s="44">
        <v>48</v>
      </c>
      <c r="K13" s="44">
        <v>67</v>
      </c>
      <c r="L13" s="44">
        <v>87</v>
      </c>
      <c r="M13" s="44">
        <v>93</v>
      </c>
      <c r="N13" s="44">
        <v>55</v>
      </c>
      <c r="O13" s="44">
        <v>29</v>
      </c>
      <c r="P13" s="44">
        <v>45</v>
      </c>
      <c r="Q13" s="44">
        <v>42</v>
      </c>
      <c r="R13" s="44">
        <v>45</v>
      </c>
      <c r="S13" s="44">
        <v>34</v>
      </c>
      <c r="T13" s="44">
        <v>39</v>
      </c>
      <c r="U13" s="44">
        <v>33</v>
      </c>
      <c r="V13" s="44">
        <v>25</v>
      </c>
      <c r="W13" s="44">
        <v>43</v>
      </c>
      <c r="X13" s="44">
        <v>55</v>
      </c>
      <c r="Y13" s="44">
        <v>33</v>
      </c>
      <c r="Z13" s="44">
        <v>25</v>
      </c>
      <c r="AA13" s="44">
        <v>45</v>
      </c>
      <c r="AB13" s="45">
        <v>58</v>
      </c>
    </row>
    <row r="14" spans="2:28" ht="17.25" thickTop="1" thickBot="1" x14ac:dyDescent="0.3">
      <c r="B14" s="46" t="str">
        <f>'Angazirana aFRR energija'!B14</f>
        <v>11.09.2021</v>
      </c>
      <c r="C14" s="97">
        <f t="shared" si="0"/>
        <v>533</v>
      </c>
      <c r="D14" s="98"/>
      <c r="E14" s="43">
        <v>39</v>
      </c>
      <c r="F14" s="44">
        <v>24</v>
      </c>
      <c r="G14" s="44">
        <v>0</v>
      </c>
      <c r="H14" s="44">
        <v>0</v>
      </c>
      <c r="I14" s="44">
        <v>0</v>
      </c>
      <c r="J14" s="44">
        <v>29</v>
      </c>
      <c r="K14" s="44">
        <v>46</v>
      </c>
      <c r="L14" s="44">
        <v>27</v>
      </c>
      <c r="M14" s="44">
        <v>5</v>
      </c>
      <c r="N14" s="44">
        <v>25</v>
      </c>
      <c r="O14" s="44">
        <v>46</v>
      </c>
      <c r="P14" s="44">
        <v>37</v>
      </c>
      <c r="Q14" s="44">
        <v>5</v>
      </c>
      <c r="R14" s="44">
        <v>5</v>
      </c>
      <c r="S14" s="44">
        <v>5</v>
      </c>
      <c r="T14" s="44">
        <v>5</v>
      </c>
      <c r="U14" s="44">
        <v>25</v>
      </c>
      <c r="V14" s="44">
        <v>28</v>
      </c>
      <c r="W14" s="44">
        <v>17</v>
      </c>
      <c r="X14" s="44">
        <v>41</v>
      </c>
      <c r="Y14" s="44">
        <v>42</v>
      </c>
      <c r="Z14" s="44">
        <v>39</v>
      </c>
      <c r="AA14" s="44">
        <v>25</v>
      </c>
      <c r="AB14" s="45">
        <v>18</v>
      </c>
    </row>
    <row r="15" spans="2:28" ht="17.25" thickTop="1" thickBot="1" x14ac:dyDescent="0.3">
      <c r="B15" s="46" t="str">
        <f>'Angazirana aFRR energija'!B15</f>
        <v>12.09.2021</v>
      </c>
      <c r="C15" s="97">
        <f t="shared" si="0"/>
        <v>1122</v>
      </c>
      <c r="D15" s="98"/>
      <c r="E15" s="43">
        <v>25</v>
      </c>
      <c r="F15" s="44">
        <v>28</v>
      </c>
      <c r="G15" s="44">
        <v>28</v>
      </c>
      <c r="H15" s="44">
        <v>28</v>
      </c>
      <c r="I15" s="44">
        <v>13</v>
      </c>
      <c r="J15" s="44">
        <v>33</v>
      </c>
      <c r="K15" s="44">
        <v>42</v>
      </c>
      <c r="L15" s="44">
        <v>45</v>
      </c>
      <c r="M15" s="44">
        <v>42</v>
      </c>
      <c r="N15" s="44">
        <v>11</v>
      </c>
      <c r="O15" s="44">
        <v>39</v>
      </c>
      <c r="P15" s="44">
        <v>27</v>
      </c>
      <c r="Q15" s="44">
        <v>24</v>
      </c>
      <c r="R15" s="44">
        <v>26</v>
      </c>
      <c r="S15" s="44">
        <v>36</v>
      </c>
      <c r="T15" s="44">
        <v>52</v>
      </c>
      <c r="U15" s="44">
        <v>64</v>
      </c>
      <c r="V15" s="44">
        <v>80</v>
      </c>
      <c r="W15" s="44">
        <v>49</v>
      </c>
      <c r="X15" s="44">
        <v>70</v>
      </c>
      <c r="Y15" s="44">
        <v>88</v>
      </c>
      <c r="Z15" s="44">
        <v>116</v>
      </c>
      <c r="AA15" s="44">
        <v>84</v>
      </c>
      <c r="AB15" s="45">
        <v>72</v>
      </c>
    </row>
    <row r="16" spans="2:28" ht="17.25" thickTop="1" thickBot="1" x14ac:dyDescent="0.3">
      <c r="B16" s="46" t="str">
        <f>'Angazirana aFRR energija'!B16</f>
        <v>13.09.2021</v>
      </c>
      <c r="C16" s="97">
        <f t="shared" si="0"/>
        <v>1020</v>
      </c>
      <c r="D16" s="98"/>
      <c r="E16" s="43">
        <v>73</v>
      </c>
      <c r="F16" s="44">
        <v>34</v>
      </c>
      <c r="G16" s="44">
        <v>23</v>
      </c>
      <c r="H16" s="44">
        <v>23</v>
      </c>
      <c r="I16" s="44">
        <v>23</v>
      </c>
      <c r="J16" s="44">
        <v>23</v>
      </c>
      <c r="K16" s="44">
        <v>5</v>
      </c>
      <c r="L16" s="44">
        <v>29</v>
      </c>
      <c r="M16" s="44">
        <v>45</v>
      </c>
      <c r="N16" s="44">
        <v>25</v>
      </c>
      <c r="O16" s="44">
        <v>40</v>
      </c>
      <c r="P16" s="44">
        <v>45</v>
      </c>
      <c r="Q16" s="44">
        <v>45</v>
      </c>
      <c r="R16" s="44">
        <v>45</v>
      </c>
      <c r="S16" s="44">
        <v>56</v>
      </c>
      <c r="T16" s="44">
        <v>46</v>
      </c>
      <c r="U16" s="44">
        <v>55</v>
      </c>
      <c r="V16" s="44">
        <v>60</v>
      </c>
      <c r="W16" s="44">
        <v>65</v>
      </c>
      <c r="X16" s="44">
        <v>55</v>
      </c>
      <c r="Y16" s="44">
        <v>55</v>
      </c>
      <c r="Z16" s="44">
        <v>37</v>
      </c>
      <c r="AA16" s="44">
        <v>59</v>
      </c>
      <c r="AB16" s="45">
        <v>54</v>
      </c>
    </row>
    <row r="17" spans="2:28" ht="17.25" thickTop="1" thickBot="1" x14ac:dyDescent="0.3">
      <c r="B17" s="46" t="str">
        <f>'Angazirana aFRR energija'!B17</f>
        <v>14.09.2021</v>
      </c>
      <c r="C17" s="97">
        <f t="shared" si="0"/>
        <v>1273</v>
      </c>
      <c r="D17" s="98"/>
      <c r="E17" s="43">
        <v>52</v>
      </c>
      <c r="F17" s="44">
        <v>42</v>
      </c>
      <c r="G17" s="44">
        <v>11</v>
      </c>
      <c r="H17" s="44">
        <v>19</v>
      </c>
      <c r="I17" s="44">
        <v>28</v>
      </c>
      <c r="J17" s="44">
        <v>28</v>
      </c>
      <c r="K17" s="44">
        <v>8</v>
      </c>
      <c r="L17" s="44">
        <v>10</v>
      </c>
      <c r="M17" s="44">
        <v>25</v>
      </c>
      <c r="N17" s="44">
        <v>55</v>
      </c>
      <c r="O17" s="44">
        <v>70</v>
      </c>
      <c r="P17" s="44">
        <v>13</v>
      </c>
      <c r="Q17" s="44">
        <v>16</v>
      </c>
      <c r="R17" s="44">
        <v>25</v>
      </c>
      <c r="S17" s="44">
        <v>36</v>
      </c>
      <c r="T17" s="44">
        <v>55</v>
      </c>
      <c r="U17" s="44">
        <v>74</v>
      </c>
      <c r="V17" s="44">
        <v>88</v>
      </c>
      <c r="W17" s="44">
        <v>88</v>
      </c>
      <c r="X17" s="44">
        <v>118</v>
      </c>
      <c r="Y17" s="44">
        <v>111</v>
      </c>
      <c r="Z17" s="44">
        <v>107</v>
      </c>
      <c r="AA17" s="44">
        <v>96</v>
      </c>
      <c r="AB17" s="45">
        <v>98</v>
      </c>
    </row>
    <row r="18" spans="2:28" ht="17.25" thickTop="1" thickBot="1" x14ac:dyDescent="0.3">
      <c r="B18" s="46" t="str">
        <f>'Angazirana aFRR energija'!B18</f>
        <v>15.09.2021</v>
      </c>
      <c r="C18" s="97">
        <f t="shared" si="0"/>
        <v>795</v>
      </c>
      <c r="D18" s="98"/>
      <c r="E18" s="43">
        <v>17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43</v>
      </c>
      <c r="O18" s="44">
        <v>63</v>
      </c>
      <c r="P18" s="44">
        <v>45</v>
      </c>
      <c r="Q18" s="44">
        <v>54</v>
      </c>
      <c r="R18" s="44">
        <v>72</v>
      </c>
      <c r="S18" s="44">
        <v>55</v>
      </c>
      <c r="T18" s="44">
        <v>54</v>
      </c>
      <c r="U18" s="44">
        <v>35</v>
      </c>
      <c r="V18" s="44">
        <v>45</v>
      </c>
      <c r="W18" s="44">
        <v>45</v>
      </c>
      <c r="X18" s="44">
        <v>77</v>
      </c>
      <c r="Y18" s="44">
        <v>55</v>
      </c>
      <c r="Z18" s="44">
        <v>45</v>
      </c>
      <c r="AA18" s="44">
        <v>45</v>
      </c>
      <c r="AB18" s="45">
        <v>45</v>
      </c>
    </row>
    <row r="19" spans="2:28" ht="17.25" thickTop="1" thickBot="1" x14ac:dyDescent="0.3">
      <c r="B19" s="46" t="str">
        <f>'Angazirana aFRR energija'!B19</f>
        <v>16.09.2021</v>
      </c>
      <c r="C19" s="97">
        <f t="shared" si="0"/>
        <v>1053</v>
      </c>
      <c r="D19" s="98"/>
      <c r="E19" s="43">
        <v>45</v>
      </c>
      <c r="F19" s="44">
        <v>11</v>
      </c>
      <c r="G19" s="44">
        <v>0</v>
      </c>
      <c r="H19" s="44">
        <v>0</v>
      </c>
      <c r="I19" s="44">
        <v>0</v>
      </c>
      <c r="J19" s="44">
        <v>10</v>
      </c>
      <c r="K19" s="44">
        <v>20</v>
      </c>
      <c r="L19" s="44">
        <v>39</v>
      </c>
      <c r="M19" s="44">
        <v>45</v>
      </c>
      <c r="N19" s="44">
        <v>30</v>
      </c>
      <c r="O19" s="44">
        <v>35</v>
      </c>
      <c r="P19" s="44">
        <v>47</v>
      </c>
      <c r="Q19" s="44">
        <v>45</v>
      </c>
      <c r="R19" s="44">
        <v>83</v>
      </c>
      <c r="S19" s="44">
        <v>80</v>
      </c>
      <c r="T19" s="44">
        <v>61</v>
      </c>
      <c r="U19" s="44">
        <v>78</v>
      </c>
      <c r="V19" s="44">
        <v>63</v>
      </c>
      <c r="W19" s="44">
        <v>75</v>
      </c>
      <c r="X19" s="44">
        <v>71</v>
      </c>
      <c r="Y19" s="44">
        <v>49</v>
      </c>
      <c r="Z19" s="44">
        <v>40</v>
      </c>
      <c r="AA19" s="44">
        <v>67</v>
      </c>
      <c r="AB19" s="45">
        <v>59</v>
      </c>
    </row>
    <row r="20" spans="2:28" ht="17.25" thickTop="1" thickBot="1" x14ac:dyDescent="0.3">
      <c r="B20" s="46" t="str">
        <f>'Angazirana aFRR energija'!B20</f>
        <v>17.09.2021</v>
      </c>
      <c r="C20" s="97">
        <f t="shared" si="0"/>
        <v>1042</v>
      </c>
      <c r="D20" s="98"/>
      <c r="E20" s="43">
        <v>45</v>
      </c>
      <c r="F20" s="44">
        <v>13</v>
      </c>
      <c r="G20" s="44">
        <v>0</v>
      </c>
      <c r="H20" s="44">
        <v>0</v>
      </c>
      <c r="I20" s="44">
        <v>0</v>
      </c>
      <c r="J20" s="44">
        <v>0</v>
      </c>
      <c r="K20" s="44">
        <v>52</v>
      </c>
      <c r="L20" s="44">
        <v>55</v>
      </c>
      <c r="M20" s="44">
        <v>74</v>
      </c>
      <c r="N20" s="44">
        <v>26</v>
      </c>
      <c r="O20" s="44">
        <v>55</v>
      </c>
      <c r="P20" s="44">
        <v>55</v>
      </c>
      <c r="Q20" s="44">
        <v>81</v>
      </c>
      <c r="R20" s="44">
        <v>96</v>
      </c>
      <c r="S20" s="44">
        <v>73</v>
      </c>
      <c r="T20" s="44">
        <v>50</v>
      </c>
      <c r="U20" s="44">
        <v>63</v>
      </c>
      <c r="V20" s="44">
        <v>60</v>
      </c>
      <c r="W20" s="44">
        <v>25</v>
      </c>
      <c r="X20" s="44">
        <v>57</v>
      </c>
      <c r="Y20" s="44">
        <v>41</v>
      </c>
      <c r="Z20" s="44">
        <v>0</v>
      </c>
      <c r="AA20" s="44">
        <v>56</v>
      </c>
      <c r="AB20" s="45">
        <v>65</v>
      </c>
    </row>
    <row r="21" spans="2:28" ht="17.25" thickTop="1" thickBot="1" x14ac:dyDescent="0.3">
      <c r="B21" s="46" t="str">
        <f>'Angazirana aFRR energija'!B21</f>
        <v>18.09.2021</v>
      </c>
      <c r="C21" s="97">
        <f t="shared" si="0"/>
        <v>616</v>
      </c>
      <c r="D21" s="98"/>
      <c r="E21" s="43">
        <v>64</v>
      </c>
      <c r="F21" s="44">
        <v>44</v>
      </c>
      <c r="G21" s="44">
        <v>35</v>
      </c>
      <c r="H21" s="44">
        <v>16</v>
      </c>
      <c r="I21" s="44">
        <v>15</v>
      </c>
      <c r="J21" s="44">
        <v>23</v>
      </c>
      <c r="K21" s="44">
        <v>44</v>
      </c>
      <c r="L21" s="44">
        <v>35</v>
      </c>
      <c r="M21" s="44">
        <v>25</v>
      </c>
      <c r="N21" s="44">
        <v>25</v>
      </c>
      <c r="O21" s="44">
        <v>35</v>
      </c>
      <c r="P21" s="44">
        <v>35</v>
      </c>
      <c r="Q21" s="44">
        <v>25</v>
      </c>
      <c r="R21" s="44">
        <v>25</v>
      </c>
      <c r="S21" s="44">
        <v>25</v>
      </c>
      <c r="T21" s="44">
        <v>4</v>
      </c>
      <c r="U21" s="44">
        <v>30</v>
      </c>
      <c r="V21" s="44">
        <v>25</v>
      </c>
      <c r="W21" s="44">
        <v>11</v>
      </c>
      <c r="X21" s="44">
        <v>5</v>
      </c>
      <c r="Y21" s="44">
        <v>5</v>
      </c>
      <c r="Z21" s="44">
        <v>35</v>
      </c>
      <c r="AA21" s="44">
        <v>25</v>
      </c>
      <c r="AB21" s="45">
        <v>5</v>
      </c>
    </row>
    <row r="22" spans="2:28" ht="17.25" thickTop="1" thickBot="1" x14ac:dyDescent="0.3">
      <c r="B22" s="46" t="str">
        <f>'Angazirana aFRR energija'!B22</f>
        <v>19.09.2021</v>
      </c>
      <c r="C22" s="97">
        <f t="shared" si="0"/>
        <v>469</v>
      </c>
      <c r="D22" s="98"/>
      <c r="E22" s="43">
        <v>5</v>
      </c>
      <c r="F22" s="44">
        <v>28</v>
      </c>
      <c r="G22" s="44">
        <v>2</v>
      </c>
      <c r="H22" s="44">
        <v>0</v>
      </c>
      <c r="I22" s="44">
        <v>0</v>
      </c>
      <c r="J22" s="44">
        <v>0</v>
      </c>
      <c r="K22" s="44">
        <v>2</v>
      </c>
      <c r="L22" s="44">
        <v>12</v>
      </c>
      <c r="M22" s="44">
        <v>45</v>
      </c>
      <c r="N22" s="44">
        <v>25</v>
      </c>
      <c r="O22" s="44">
        <v>25</v>
      </c>
      <c r="P22" s="44">
        <v>25</v>
      </c>
      <c r="Q22" s="44">
        <v>25</v>
      </c>
      <c r="R22" s="44">
        <v>25</v>
      </c>
      <c r="S22" s="44">
        <v>25</v>
      </c>
      <c r="T22" s="44">
        <v>25</v>
      </c>
      <c r="U22" s="44">
        <v>25</v>
      </c>
      <c r="V22" s="44">
        <v>25</v>
      </c>
      <c r="W22" s="44">
        <v>25</v>
      </c>
      <c r="X22" s="44">
        <v>25</v>
      </c>
      <c r="Y22" s="44">
        <v>25</v>
      </c>
      <c r="Z22" s="44">
        <v>25</v>
      </c>
      <c r="AA22" s="44">
        <v>25</v>
      </c>
      <c r="AB22" s="45">
        <v>25</v>
      </c>
    </row>
    <row r="23" spans="2:28" ht="17.25" thickTop="1" thickBot="1" x14ac:dyDescent="0.3">
      <c r="B23" s="46" t="str">
        <f>'Angazirana aFRR energija'!B23</f>
        <v>20.09.2021</v>
      </c>
      <c r="C23" s="97">
        <f t="shared" si="0"/>
        <v>869</v>
      </c>
      <c r="D23" s="98"/>
      <c r="E23" s="43">
        <v>78</v>
      </c>
      <c r="F23" s="44">
        <v>39</v>
      </c>
      <c r="G23" s="44">
        <v>20</v>
      </c>
      <c r="H23" s="44">
        <v>0</v>
      </c>
      <c r="I23" s="44">
        <v>0</v>
      </c>
      <c r="J23" s="44">
        <v>0</v>
      </c>
      <c r="K23" s="44">
        <v>29</v>
      </c>
      <c r="L23" s="44">
        <v>45</v>
      </c>
      <c r="M23" s="44">
        <v>45</v>
      </c>
      <c r="N23" s="44">
        <v>45</v>
      </c>
      <c r="O23" s="44">
        <v>35</v>
      </c>
      <c r="P23" s="44">
        <v>25</v>
      </c>
      <c r="Q23" s="44">
        <v>25</v>
      </c>
      <c r="R23" s="44">
        <v>33</v>
      </c>
      <c r="S23" s="44">
        <v>45</v>
      </c>
      <c r="T23" s="44">
        <v>45</v>
      </c>
      <c r="U23" s="44">
        <v>45</v>
      </c>
      <c r="V23" s="44">
        <v>45</v>
      </c>
      <c r="W23" s="44">
        <v>45</v>
      </c>
      <c r="X23" s="44">
        <v>45</v>
      </c>
      <c r="Y23" s="44">
        <v>45</v>
      </c>
      <c r="Z23" s="44">
        <v>45</v>
      </c>
      <c r="AA23" s="44">
        <v>45</v>
      </c>
      <c r="AB23" s="45">
        <v>45</v>
      </c>
    </row>
    <row r="24" spans="2:28" ht="17.25" thickTop="1" thickBot="1" x14ac:dyDescent="0.3">
      <c r="B24" s="46" t="str">
        <f>'Angazirana aFRR energija'!B24</f>
        <v>21.09.2021</v>
      </c>
      <c r="C24" s="97">
        <f t="shared" si="0"/>
        <v>308</v>
      </c>
      <c r="D24" s="98"/>
      <c r="E24" s="43">
        <v>33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25</v>
      </c>
      <c r="L24" s="44">
        <v>24</v>
      </c>
      <c r="M24" s="44">
        <v>24</v>
      </c>
      <c r="N24" s="44">
        <v>25</v>
      </c>
      <c r="O24" s="44">
        <v>2</v>
      </c>
      <c r="P24" s="44">
        <v>0</v>
      </c>
      <c r="Q24" s="44">
        <v>0</v>
      </c>
      <c r="R24" s="44">
        <v>0</v>
      </c>
      <c r="S24" s="44">
        <v>11</v>
      </c>
      <c r="T24" s="44">
        <v>25</v>
      </c>
      <c r="U24" s="44">
        <v>11</v>
      </c>
      <c r="V24" s="44">
        <v>3</v>
      </c>
      <c r="W24" s="44">
        <v>5</v>
      </c>
      <c r="X24" s="44">
        <v>25</v>
      </c>
      <c r="Y24" s="44">
        <v>25</v>
      </c>
      <c r="Z24" s="44">
        <v>20</v>
      </c>
      <c r="AA24" s="44">
        <v>25</v>
      </c>
      <c r="AB24" s="45">
        <v>25</v>
      </c>
    </row>
    <row r="25" spans="2:28" ht="17.25" thickTop="1" thickBot="1" x14ac:dyDescent="0.3">
      <c r="B25" s="46" t="str">
        <f>'Angazirana aFRR energija'!B25</f>
        <v>22.09.2021</v>
      </c>
      <c r="C25" s="97">
        <f t="shared" si="0"/>
        <v>445</v>
      </c>
      <c r="D25" s="98"/>
      <c r="E25" s="43">
        <v>44</v>
      </c>
      <c r="F25" s="44">
        <v>17</v>
      </c>
      <c r="G25" s="44">
        <v>0</v>
      </c>
      <c r="H25" s="44">
        <v>0</v>
      </c>
      <c r="I25" s="44">
        <v>0</v>
      </c>
      <c r="J25" s="44">
        <v>0</v>
      </c>
      <c r="K25" s="44">
        <v>14</v>
      </c>
      <c r="L25" s="44">
        <v>45</v>
      </c>
      <c r="M25" s="44">
        <v>5</v>
      </c>
      <c r="N25" s="44">
        <v>25</v>
      </c>
      <c r="O25" s="44">
        <v>12</v>
      </c>
      <c r="P25" s="44">
        <v>13</v>
      </c>
      <c r="Q25" s="44">
        <v>25</v>
      </c>
      <c r="R25" s="44">
        <v>25</v>
      </c>
      <c r="S25" s="44">
        <v>15</v>
      </c>
      <c r="T25" s="44">
        <v>15</v>
      </c>
      <c r="U25" s="44">
        <v>15</v>
      </c>
      <c r="V25" s="44">
        <v>25</v>
      </c>
      <c r="W25" s="44">
        <v>65</v>
      </c>
      <c r="X25" s="44">
        <v>15</v>
      </c>
      <c r="Y25" s="44">
        <v>15</v>
      </c>
      <c r="Z25" s="44">
        <v>25</v>
      </c>
      <c r="AA25" s="44">
        <v>15</v>
      </c>
      <c r="AB25" s="45">
        <v>15</v>
      </c>
    </row>
    <row r="26" spans="2:28" ht="17.25" thickTop="1" thickBot="1" x14ac:dyDescent="0.3">
      <c r="B26" s="46" t="str">
        <f>'Angazirana aFRR energija'!B26</f>
        <v>23.09.2021</v>
      </c>
      <c r="C26" s="97">
        <f t="shared" si="0"/>
        <v>402</v>
      </c>
      <c r="D26" s="98"/>
      <c r="E26" s="43">
        <v>15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10</v>
      </c>
      <c r="O26" s="44">
        <v>22</v>
      </c>
      <c r="P26" s="44">
        <v>25</v>
      </c>
      <c r="Q26" s="44">
        <v>25</v>
      </c>
      <c r="R26" s="44">
        <v>25</v>
      </c>
      <c r="S26" s="44">
        <v>25</v>
      </c>
      <c r="T26" s="44">
        <v>25</v>
      </c>
      <c r="U26" s="44">
        <v>25</v>
      </c>
      <c r="V26" s="44">
        <v>25</v>
      </c>
      <c r="W26" s="44">
        <v>25</v>
      </c>
      <c r="X26" s="44">
        <v>25</v>
      </c>
      <c r="Y26" s="44">
        <v>55</v>
      </c>
      <c r="Z26" s="44">
        <v>25</v>
      </c>
      <c r="AA26" s="44">
        <v>25</v>
      </c>
      <c r="AB26" s="45">
        <v>25</v>
      </c>
    </row>
    <row r="27" spans="2:28" ht="17.25" thickTop="1" thickBot="1" x14ac:dyDescent="0.3">
      <c r="B27" s="46" t="str">
        <f>'Angazirana aFRR energija'!B27</f>
        <v>24.09.2021</v>
      </c>
      <c r="C27" s="97">
        <f t="shared" si="0"/>
        <v>539</v>
      </c>
      <c r="D27" s="98"/>
      <c r="E27" s="43">
        <v>58</v>
      </c>
      <c r="F27" s="44">
        <v>25</v>
      </c>
      <c r="G27" s="44">
        <v>5</v>
      </c>
      <c r="H27" s="44">
        <v>0</v>
      </c>
      <c r="I27" s="44">
        <v>0</v>
      </c>
      <c r="J27" s="44">
        <v>10</v>
      </c>
      <c r="K27" s="44">
        <v>62</v>
      </c>
      <c r="L27" s="44">
        <v>75</v>
      </c>
      <c r="M27" s="44">
        <v>102</v>
      </c>
      <c r="N27" s="44">
        <v>81</v>
      </c>
      <c r="O27" s="44">
        <v>5</v>
      </c>
      <c r="P27" s="44">
        <v>1</v>
      </c>
      <c r="Q27" s="44">
        <v>5</v>
      </c>
      <c r="R27" s="44">
        <v>15</v>
      </c>
      <c r="S27" s="44">
        <v>5</v>
      </c>
      <c r="T27" s="44">
        <v>15</v>
      </c>
      <c r="U27" s="44">
        <v>20</v>
      </c>
      <c r="V27" s="44">
        <v>20</v>
      </c>
      <c r="W27" s="44">
        <v>10</v>
      </c>
      <c r="X27" s="44">
        <v>5</v>
      </c>
      <c r="Y27" s="44">
        <v>5</v>
      </c>
      <c r="Z27" s="44">
        <v>5</v>
      </c>
      <c r="AA27" s="44">
        <v>5</v>
      </c>
      <c r="AB27" s="45">
        <v>5</v>
      </c>
    </row>
    <row r="28" spans="2:28" ht="17.25" thickTop="1" thickBot="1" x14ac:dyDescent="0.3">
      <c r="B28" s="46" t="str">
        <f>'Angazirana aFRR energija'!B28</f>
        <v>25.09.2021</v>
      </c>
      <c r="C28" s="97">
        <f t="shared" si="0"/>
        <v>734</v>
      </c>
      <c r="D28" s="98"/>
      <c r="E28" s="43">
        <v>21</v>
      </c>
      <c r="F28" s="44">
        <v>25</v>
      </c>
      <c r="G28" s="44">
        <v>43</v>
      </c>
      <c r="H28" s="44">
        <v>31</v>
      </c>
      <c r="I28" s="44">
        <v>14</v>
      </c>
      <c r="J28" s="44">
        <v>38</v>
      </c>
      <c r="K28" s="44">
        <v>79</v>
      </c>
      <c r="L28" s="44">
        <v>53</v>
      </c>
      <c r="M28" s="44">
        <v>25</v>
      </c>
      <c r="N28" s="44">
        <v>25</v>
      </c>
      <c r="O28" s="44">
        <v>25</v>
      </c>
      <c r="P28" s="44">
        <v>25</v>
      </c>
      <c r="Q28" s="44">
        <v>25</v>
      </c>
      <c r="R28" s="44">
        <v>25</v>
      </c>
      <c r="S28" s="44">
        <v>25</v>
      </c>
      <c r="T28" s="44">
        <v>25</v>
      </c>
      <c r="U28" s="44">
        <v>25</v>
      </c>
      <c r="V28" s="44">
        <v>25</v>
      </c>
      <c r="W28" s="44">
        <v>25</v>
      </c>
      <c r="X28" s="44">
        <v>25</v>
      </c>
      <c r="Y28" s="44">
        <v>55</v>
      </c>
      <c r="Z28" s="44">
        <v>25</v>
      </c>
      <c r="AA28" s="44">
        <v>25</v>
      </c>
      <c r="AB28" s="45">
        <v>25</v>
      </c>
    </row>
    <row r="29" spans="2:28" ht="17.25" thickTop="1" thickBot="1" x14ac:dyDescent="0.3">
      <c r="B29" s="46" t="str">
        <f>'Angazirana aFRR energija'!B29</f>
        <v>26.09.2021</v>
      </c>
      <c r="C29" s="97">
        <f t="shared" si="0"/>
        <v>684</v>
      </c>
      <c r="D29" s="98"/>
      <c r="E29" s="43">
        <v>25</v>
      </c>
      <c r="F29" s="44">
        <v>25</v>
      </c>
      <c r="G29" s="44">
        <v>38</v>
      </c>
      <c r="H29" s="44">
        <v>45</v>
      </c>
      <c r="I29" s="44">
        <v>32</v>
      </c>
      <c r="J29" s="44">
        <v>29</v>
      </c>
      <c r="K29" s="44">
        <v>45</v>
      </c>
      <c r="L29" s="44">
        <v>45</v>
      </c>
      <c r="M29" s="44">
        <v>25</v>
      </c>
      <c r="N29" s="44">
        <v>25</v>
      </c>
      <c r="O29" s="44">
        <v>25</v>
      </c>
      <c r="P29" s="44">
        <v>25</v>
      </c>
      <c r="Q29" s="44">
        <v>25</v>
      </c>
      <c r="R29" s="44">
        <v>25</v>
      </c>
      <c r="S29" s="44">
        <v>25</v>
      </c>
      <c r="T29" s="44">
        <v>25</v>
      </c>
      <c r="U29" s="44">
        <v>25</v>
      </c>
      <c r="V29" s="44">
        <v>25</v>
      </c>
      <c r="W29" s="44">
        <v>25</v>
      </c>
      <c r="X29" s="44">
        <v>25</v>
      </c>
      <c r="Y29" s="44">
        <v>25</v>
      </c>
      <c r="Z29" s="44">
        <v>25</v>
      </c>
      <c r="AA29" s="44">
        <v>25</v>
      </c>
      <c r="AB29" s="45">
        <v>25</v>
      </c>
    </row>
    <row r="30" spans="2:28" ht="17.25" thickTop="1" thickBot="1" x14ac:dyDescent="0.3">
      <c r="B30" s="46" t="str">
        <f>'Angazirana aFRR energija'!B30</f>
        <v>27.09.2021</v>
      </c>
      <c r="C30" s="97">
        <f t="shared" si="0"/>
        <v>378</v>
      </c>
      <c r="D30" s="98"/>
      <c r="E30" s="43">
        <v>32</v>
      </c>
      <c r="F30" s="44">
        <v>25</v>
      </c>
      <c r="G30" s="44">
        <v>0</v>
      </c>
      <c r="H30" s="44">
        <v>0</v>
      </c>
      <c r="I30" s="44">
        <v>0</v>
      </c>
      <c r="J30" s="44">
        <v>0</v>
      </c>
      <c r="K30" s="44">
        <v>35</v>
      </c>
      <c r="L30" s="44">
        <v>45</v>
      </c>
      <c r="M30" s="44">
        <v>45</v>
      </c>
      <c r="N30" s="44">
        <v>15</v>
      </c>
      <c r="O30" s="44">
        <v>1</v>
      </c>
      <c r="P30" s="44">
        <v>25</v>
      </c>
      <c r="Q30" s="44">
        <v>25</v>
      </c>
      <c r="R30" s="44">
        <v>25</v>
      </c>
      <c r="S30" s="44">
        <v>5</v>
      </c>
      <c r="T30" s="44">
        <v>5</v>
      </c>
      <c r="U30" s="44">
        <v>9</v>
      </c>
      <c r="V30" s="44">
        <v>20</v>
      </c>
      <c r="W30" s="44">
        <v>15</v>
      </c>
      <c r="X30" s="44">
        <v>5</v>
      </c>
      <c r="Y30" s="44">
        <v>13</v>
      </c>
      <c r="Z30" s="44">
        <v>15</v>
      </c>
      <c r="AA30" s="44">
        <v>5</v>
      </c>
      <c r="AB30" s="45">
        <v>13</v>
      </c>
    </row>
    <row r="31" spans="2:28" ht="17.25" thickTop="1" thickBot="1" x14ac:dyDescent="0.3">
      <c r="B31" s="46" t="str">
        <f>'Angazirana aFRR energija'!B31</f>
        <v>28.09.2021</v>
      </c>
      <c r="C31" s="97">
        <f t="shared" si="0"/>
        <v>570</v>
      </c>
      <c r="D31" s="98"/>
      <c r="E31" s="43">
        <v>35</v>
      </c>
      <c r="F31" s="44">
        <v>59</v>
      </c>
      <c r="G31" s="44">
        <v>42</v>
      </c>
      <c r="H31" s="44">
        <v>0</v>
      </c>
      <c r="I31" s="44">
        <v>0</v>
      </c>
      <c r="J31" s="44">
        <v>19</v>
      </c>
      <c r="K31" s="44">
        <v>67</v>
      </c>
      <c r="L31" s="44">
        <v>98</v>
      </c>
      <c r="M31" s="44">
        <v>25</v>
      </c>
      <c r="N31" s="44">
        <v>15</v>
      </c>
      <c r="O31" s="44">
        <v>15</v>
      </c>
      <c r="P31" s="44">
        <v>15</v>
      </c>
      <c r="Q31" s="44">
        <v>15</v>
      </c>
      <c r="R31" s="44">
        <v>15</v>
      </c>
      <c r="S31" s="44">
        <v>15</v>
      </c>
      <c r="T31" s="44">
        <v>15</v>
      </c>
      <c r="U31" s="44">
        <v>15</v>
      </c>
      <c r="V31" s="44">
        <v>15</v>
      </c>
      <c r="W31" s="44">
        <v>15</v>
      </c>
      <c r="X31" s="44">
        <v>15</v>
      </c>
      <c r="Y31" s="44">
        <v>15</v>
      </c>
      <c r="Z31" s="44">
        <v>15</v>
      </c>
      <c r="AA31" s="44">
        <v>15</v>
      </c>
      <c r="AB31" s="45">
        <v>15</v>
      </c>
    </row>
    <row r="32" spans="2:28" ht="17.25" thickTop="1" thickBot="1" x14ac:dyDescent="0.3">
      <c r="B32" s="46" t="str">
        <f>'Angazirana aFRR energija'!B32</f>
        <v>29.09.2021</v>
      </c>
      <c r="C32" s="97">
        <f t="shared" si="0"/>
        <v>490</v>
      </c>
      <c r="D32" s="98"/>
      <c r="E32" s="43">
        <v>25</v>
      </c>
      <c r="F32" s="44">
        <v>35</v>
      </c>
      <c r="G32" s="44">
        <v>18</v>
      </c>
      <c r="H32" s="44">
        <v>0</v>
      </c>
      <c r="I32" s="44">
        <v>0</v>
      </c>
      <c r="J32" s="44">
        <v>22</v>
      </c>
      <c r="K32" s="44">
        <v>25</v>
      </c>
      <c r="L32" s="44">
        <v>25</v>
      </c>
      <c r="M32" s="44">
        <v>25</v>
      </c>
      <c r="N32" s="44">
        <v>25</v>
      </c>
      <c r="O32" s="44">
        <v>25</v>
      </c>
      <c r="P32" s="44">
        <v>15</v>
      </c>
      <c r="Q32" s="44">
        <v>15</v>
      </c>
      <c r="R32" s="44">
        <v>25</v>
      </c>
      <c r="S32" s="44">
        <v>25</v>
      </c>
      <c r="T32" s="44">
        <v>25</v>
      </c>
      <c r="U32" s="44">
        <v>15</v>
      </c>
      <c r="V32" s="44">
        <v>15</v>
      </c>
      <c r="W32" s="44">
        <v>25</v>
      </c>
      <c r="X32" s="44">
        <v>15</v>
      </c>
      <c r="Y32" s="44">
        <v>20</v>
      </c>
      <c r="Z32" s="44">
        <v>25</v>
      </c>
      <c r="AA32" s="44">
        <v>20</v>
      </c>
      <c r="AB32" s="45">
        <v>25</v>
      </c>
    </row>
    <row r="33" spans="2:33" ht="16.5" thickTop="1" x14ac:dyDescent="0.25">
      <c r="B33" s="47" t="str">
        <f>'Angazirana aFRR energija'!B33</f>
        <v>30.09.2021</v>
      </c>
      <c r="C33" s="85">
        <f t="shared" si="0"/>
        <v>556</v>
      </c>
      <c r="D33" s="86"/>
      <c r="E33" s="48">
        <v>25</v>
      </c>
      <c r="F33" s="49">
        <v>45</v>
      </c>
      <c r="G33" s="49">
        <v>5</v>
      </c>
      <c r="H33" s="49">
        <v>5</v>
      </c>
      <c r="I33" s="49">
        <v>5</v>
      </c>
      <c r="J33" s="49">
        <v>21</v>
      </c>
      <c r="K33" s="49">
        <v>25</v>
      </c>
      <c r="L33" s="49">
        <v>25</v>
      </c>
      <c r="M33" s="49">
        <v>25</v>
      </c>
      <c r="N33" s="49">
        <v>25</v>
      </c>
      <c r="O33" s="49">
        <v>25</v>
      </c>
      <c r="P33" s="49">
        <v>25</v>
      </c>
      <c r="Q33" s="49">
        <v>25</v>
      </c>
      <c r="R33" s="49">
        <v>25</v>
      </c>
      <c r="S33" s="49">
        <v>25</v>
      </c>
      <c r="T33" s="49">
        <v>25</v>
      </c>
      <c r="U33" s="49">
        <v>25</v>
      </c>
      <c r="V33" s="49">
        <v>25</v>
      </c>
      <c r="W33" s="49">
        <v>25</v>
      </c>
      <c r="X33" s="49">
        <v>25</v>
      </c>
      <c r="Y33" s="49">
        <v>25</v>
      </c>
      <c r="Z33" s="49">
        <v>25</v>
      </c>
      <c r="AA33" s="49">
        <v>25</v>
      </c>
      <c r="AB33" s="50">
        <v>25</v>
      </c>
    </row>
    <row r="34" spans="2:33" ht="15.75" hidden="1" x14ac:dyDescent="0.25">
      <c r="B34" s="51" t="str">
        <f>'Angazirana aFRR energija'!B34</f>
        <v>31.09.2021</v>
      </c>
      <c r="C34" s="87">
        <f>SUM(E34:AB34)</f>
        <v>0</v>
      </c>
      <c r="D34" s="88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</row>
    <row r="35" spans="2:33" x14ac:dyDescent="0.25">
      <c r="D35" s="56"/>
    </row>
    <row r="37" spans="2:33" s="70" customFormat="1" ht="25.5" customHeight="1" thickBot="1" x14ac:dyDescent="0.3">
      <c r="B37" s="89" t="s">
        <v>36</v>
      </c>
      <c r="C37" s="91" t="s">
        <v>37</v>
      </c>
      <c r="D37" s="92"/>
      <c r="E37" s="95" t="s">
        <v>77</v>
      </c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/>
      <c r="AG37" s="70" t="s">
        <v>35</v>
      </c>
    </row>
    <row r="38" spans="2:33" ht="15.75" customHeight="1" thickTop="1" thickBot="1" x14ac:dyDescent="0.3">
      <c r="B38" s="90"/>
      <c r="C38" s="93"/>
      <c r="D38" s="94"/>
      <c r="E38" s="38" t="s">
        <v>2</v>
      </c>
      <c r="F38" s="39" t="s">
        <v>3</v>
      </c>
      <c r="G38" s="39" t="s">
        <v>4</v>
      </c>
      <c r="H38" s="39" t="s">
        <v>5</v>
      </c>
      <c r="I38" s="39" t="s">
        <v>6</v>
      </c>
      <c r="J38" s="39" t="s">
        <v>7</v>
      </c>
      <c r="K38" s="39" t="s">
        <v>8</v>
      </c>
      <c r="L38" s="39" t="s">
        <v>9</v>
      </c>
      <c r="M38" s="39" t="s">
        <v>10</v>
      </c>
      <c r="N38" s="39" t="s">
        <v>11</v>
      </c>
      <c r="O38" s="39" t="s">
        <v>12</v>
      </c>
      <c r="P38" s="39" t="s">
        <v>13</v>
      </c>
      <c r="Q38" s="39" t="s">
        <v>14</v>
      </c>
      <c r="R38" s="39" t="s">
        <v>15</v>
      </c>
      <c r="S38" s="40" t="s">
        <v>16</v>
      </c>
      <c r="T38" s="39" t="s">
        <v>17</v>
      </c>
      <c r="U38" s="39" t="s">
        <v>18</v>
      </c>
      <c r="V38" s="39" t="s">
        <v>19</v>
      </c>
      <c r="W38" s="39" t="s">
        <v>20</v>
      </c>
      <c r="X38" s="39" t="s">
        <v>21</v>
      </c>
      <c r="Y38" s="39" t="s">
        <v>22</v>
      </c>
      <c r="Z38" s="39" t="s">
        <v>23</v>
      </c>
      <c r="AA38" s="39" t="s">
        <v>24</v>
      </c>
      <c r="AB38" s="41" t="s">
        <v>25</v>
      </c>
    </row>
    <row r="39" spans="2:33" ht="17.25" thickTop="1" thickBot="1" x14ac:dyDescent="0.3">
      <c r="B39" s="42" t="str">
        <f>B4</f>
        <v>01.09.2021</v>
      </c>
      <c r="C39" s="97">
        <f>SUM(E39:AB39)</f>
        <v>-590</v>
      </c>
      <c r="D39" s="98"/>
      <c r="E39" s="43">
        <v>-7</v>
      </c>
      <c r="F39" s="44">
        <v>-50</v>
      </c>
      <c r="G39" s="44">
        <v>-50</v>
      </c>
      <c r="H39" s="44">
        <v>-50</v>
      </c>
      <c r="I39" s="44">
        <v>-50</v>
      </c>
      <c r="J39" s="44">
        <v>-50</v>
      </c>
      <c r="K39" s="44">
        <v>-50</v>
      </c>
      <c r="L39" s="44">
        <v>-50</v>
      </c>
      <c r="M39" s="44">
        <v>-50</v>
      </c>
      <c r="N39" s="44">
        <v>-50</v>
      </c>
      <c r="O39" s="44">
        <v>-50</v>
      </c>
      <c r="P39" s="44">
        <v>-7</v>
      </c>
      <c r="Q39" s="44">
        <v>0</v>
      </c>
      <c r="R39" s="44">
        <v>0</v>
      </c>
      <c r="S39" s="44">
        <v>0</v>
      </c>
      <c r="T39" s="44">
        <v>-14</v>
      </c>
      <c r="U39" s="44">
        <v>-8</v>
      </c>
      <c r="V39" s="44">
        <v>0</v>
      </c>
      <c r="W39" s="44">
        <v>-32</v>
      </c>
      <c r="X39" s="44">
        <v>-22</v>
      </c>
      <c r="Y39" s="44">
        <v>0</v>
      </c>
      <c r="Z39" s="44">
        <v>0</v>
      </c>
      <c r="AA39" s="44">
        <v>0</v>
      </c>
      <c r="AB39" s="45">
        <v>0</v>
      </c>
    </row>
    <row r="40" spans="2:33" ht="17.25" thickTop="1" thickBot="1" x14ac:dyDescent="0.3">
      <c r="B40" s="46" t="str">
        <f t="shared" ref="B40:B69" si="1">B5</f>
        <v>02.09.2021</v>
      </c>
      <c r="C40" s="97">
        <f t="shared" ref="C40:C68" si="2">SUM(E40:AB40)</f>
        <v>-727</v>
      </c>
      <c r="D40" s="98"/>
      <c r="E40" s="43">
        <v>-37</v>
      </c>
      <c r="F40" s="44">
        <v>-50</v>
      </c>
      <c r="G40" s="44">
        <v>-50</v>
      </c>
      <c r="H40" s="44">
        <v>-50</v>
      </c>
      <c r="I40" s="44">
        <v>-50</v>
      </c>
      <c r="J40" s="44">
        <v>-50</v>
      </c>
      <c r="K40" s="44">
        <v>-50</v>
      </c>
      <c r="L40" s="44">
        <v>-50</v>
      </c>
      <c r="M40" s="44">
        <v>-50</v>
      </c>
      <c r="N40" s="44">
        <v>-50</v>
      </c>
      <c r="O40" s="44">
        <v>-50</v>
      </c>
      <c r="P40" s="44">
        <v>-28</v>
      </c>
      <c r="Q40" s="44">
        <v>-8</v>
      </c>
      <c r="R40" s="44">
        <v>-50</v>
      </c>
      <c r="S40" s="44">
        <v>-18</v>
      </c>
      <c r="T40" s="44">
        <v>-14</v>
      </c>
      <c r="U40" s="44">
        <v>-21</v>
      </c>
      <c r="V40" s="44">
        <v>-16</v>
      </c>
      <c r="W40" s="44">
        <v>-35</v>
      </c>
      <c r="X40" s="44">
        <v>0</v>
      </c>
      <c r="Y40" s="44">
        <v>0</v>
      </c>
      <c r="Z40" s="44">
        <v>0</v>
      </c>
      <c r="AA40" s="44">
        <v>0</v>
      </c>
      <c r="AB40" s="45">
        <v>0</v>
      </c>
    </row>
    <row r="41" spans="2:33" ht="17.25" thickTop="1" thickBot="1" x14ac:dyDescent="0.3">
      <c r="B41" s="46" t="str">
        <f t="shared" si="1"/>
        <v>03.09.2021</v>
      </c>
      <c r="C41" s="97">
        <f t="shared" si="2"/>
        <v>0</v>
      </c>
      <c r="D41" s="98"/>
      <c r="E41" s="43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5">
        <v>0</v>
      </c>
    </row>
    <row r="42" spans="2:33" ht="17.25" thickTop="1" thickBot="1" x14ac:dyDescent="0.3">
      <c r="B42" s="46" t="str">
        <f t="shared" si="1"/>
        <v>04.09.2021</v>
      </c>
      <c r="C42" s="97">
        <f t="shared" si="2"/>
        <v>0</v>
      </c>
      <c r="D42" s="98"/>
      <c r="E42" s="43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5">
        <v>0</v>
      </c>
    </row>
    <row r="43" spans="2:33" ht="17.25" thickTop="1" thickBot="1" x14ac:dyDescent="0.3">
      <c r="B43" s="46" t="str">
        <f t="shared" si="1"/>
        <v>05.09.2021</v>
      </c>
      <c r="C43" s="97">
        <f t="shared" si="2"/>
        <v>0</v>
      </c>
      <c r="D43" s="98"/>
      <c r="E43" s="43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5">
        <v>0</v>
      </c>
    </row>
    <row r="44" spans="2:33" ht="17.25" thickTop="1" thickBot="1" x14ac:dyDescent="0.3">
      <c r="B44" s="46" t="str">
        <f t="shared" si="1"/>
        <v>06.09.2021</v>
      </c>
      <c r="C44" s="97">
        <f t="shared" si="2"/>
        <v>-58</v>
      </c>
      <c r="D44" s="98"/>
      <c r="E44" s="43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-24</v>
      </c>
      <c r="R44" s="44">
        <v>-1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-26</v>
      </c>
      <c r="AA44" s="44">
        <v>-7</v>
      </c>
      <c r="AB44" s="45">
        <v>0</v>
      </c>
    </row>
    <row r="45" spans="2:33" ht="16.5" customHeight="1" thickTop="1" thickBot="1" x14ac:dyDescent="0.3">
      <c r="B45" s="46" t="str">
        <f t="shared" si="1"/>
        <v>07.09.2021</v>
      </c>
      <c r="C45" s="97">
        <f t="shared" si="2"/>
        <v>-13</v>
      </c>
      <c r="D45" s="98"/>
      <c r="E45" s="43">
        <v>0</v>
      </c>
      <c r="F45" s="44">
        <v>0</v>
      </c>
      <c r="G45" s="44">
        <v>-13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5">
        <v>0</v>
      </c>
    </row>
    <row r="46" spans="2:33" ht="17.25" thickTop="1" thickBot="1" x14ac:dyDescent="0.3">
      <c r="B46" s="46" t="str">
        <f t="shared" si="1"/>
        <v>08.09.2021</v>
      </c>
      <c r="C46" s="97">
        <f t="shared" si="2"/>
        <v>0</v>
      </c>
      <c r="D46" s="98"/>
      <c r="E46" s="43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5">
        <v>0</v>
      </c>
    </row>
    <row r="47" spans="2:33" ht="17.25" thickTop="1" thickBot="1" x14ac:dyDescent="0.3">
      <c r="B47" s="46" t="str">
        <f t="shared" si="1"/>
        <v>09.09.2021</v>
      </c>
      <c r="C47" s="97">
        <f t="shared" si="2"/>
        <v>0</v>
      </c>
      <c r="D47" s="98"/>
      <c r="E47" s="43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5">
        <v>0</v>
      </c>
    </row>
    <row r="48" spans="2:33" ht="17.25" thickTop="1" thickBot="1" x14ac:dyDescent="0.3">
      <c r="B48" s="46" t="str">
        <f t="shared" si="1"/>
        <v>10.09.2021</v>
      </c>
      <c r="C48" s="97">
        <f t="shared" si="2"/>
        <v>0</v>
      </c>
      <c r="D48" s="98"/>
      <c r="E48" s="43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5">
        <v>0</v>
      </c>
    </row>
    <row r="49" spans="2:28" ht="17.25" thickTop="1" thickBot="1" x14ac:dyDescent="0.3">
      <c r="B49" s="46" t="str">
        <f t="shared" si="1"/>
        <v>11.09.2021</v>
      </c>
      <c r="C49" s="97">
        <f t="shared" si="2"/>
        <v>0</v>
      </c>
      <c r="D49" s="98"/>
      <c r="E49" s="43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5">
        <v>0</v>
      </c>
    </row>
    <row r="50" spans="2:28" ht="17.25" thickTop="1" thickBot="1" x14ac:dyDescent="0.3">
      <c r="B50" s="46" t="str">
        <f t="shared" si="1"/>
        <v>12.09.2021</v>
      </c>
      <c r="C50" s="97">
        <f t="shared" si="2"/>
        <v>0</v>
      </c>
      <c r="D50" s="98"/>
      <c r="E50" s="43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5">
        <v>0</v>
      </c>
    </row>
    <row r="51" spans="2:28" ht="17.25" thickTop="1" thickBot="1" x14ac:dyDescent="0.3">
      <c r="B51" s="46" t="str">
        <f t="shared" si="1"/>
        <v>13.09.2021</v>
      </c>
      <c r="C51" s="97">
        <f t="shared" si="2"/>
        <v>0</v>
      </c>
      <c r="D51" s="98"/>
      <c r="E51" s="43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  <c r="AB51" s="45">
        <v>0</v>
      </c>
    </row>
    <row r="52" spans="2:28" ht="17.25" thickTop="1" thickBot="1" x14ac:dyDescent="0.3">
      <c r="B52" s="46" t="str">
        <f t="shared" si="1"/>
        <v>14.09.2021</v>
      </c>
      <c r="C52" s="97">
        <f t="shared" si="2"/>
        <v>0</v>
      </c>
      <c r="D52" s="98"/>
      <c r="E52" s="43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5">
        <v>0</v>
      </c>
    </row>
    <row r="53" spans="2:28" ht="15.75" customHeight="1" thickTop="1" thickBot="1" x14ac:dyDescent="0.3">
      <c r="B53" s="46" t="str">
        <f t="shared" si="1"/>
        <v>15.09.2021</v>
      </c>
      <c r="C53" s="97">
        <f t="shared" si="2"/>
        <v>-337</v>
      </c>
      <c r="D53" s="98"/>
      <c r="E53" s="43">
        <v>0</v>
      </c>
      <c r="F53" s="44">
        <v>-33</v>
      </c>
      <c r="G53" s="44">
        <v>-50</v>
      </c>
      <c r="H53" s="44">
        <v>-50</v>
      </c>
      <c r="I53" s="44">
        <v>-50</v>
      </c>
      <c r="J53" s="44">
        <v>-50</v>
      </c>
      <c r="K53" s="44">
        <v>-50</v>
      </c>
      <c r="L53" s="44">
        <v>-50</v>
      </c>
      <c r="M53" s="44">
        <v>-4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5">
        <v>0</v>
      </c>
    </row>
    <row r="54" spans="2:28" ht="17.25" thickTop="1" thickBot="1" x14ac:dyDescent="0.3">
      <c r="B54" s="46" t="str">
        <f t="shared" si="1"/>
        <v>16.09.2021</v>
      </c>
      <c r="C54" s="97">
        <f t="shared" si="2"/>
        <v>0</v>
      </c>
      <c r="D54" s="98"/>
      <c r="E54" s="43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  <c r="AB54" s="45">
        <v>0</v>
      </c>
    </row>
    <row r="55" spans="2:28" ht="17.25" thickTop="1" thickBot="1" x14ac:dyDescent="0.3">
      <c r="B55" s="46" t="str">
        <f t="shared" si="1"/>
        <v>17.09.2021</v>
      </c>
      <c r="C55" s="97">
        <f t="shared" si="2"/>
        <v>0</v>
      </c>
      <c r="D55" s="98"/>
      <c r="E55" s="43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45">
        <v>0</v>
      </c>
    </row>
    <row r="56" spans="2:28" ht="17.25" thickTop="1" thickBot="1" x14ac:dyDescent="0.3">
      <c r="B56" s="46" t="str">
        <f t="shared" si="1"/>
        <v>18.09.2021</v>
      </c>
      <c r="C56" s="97">
        <f t="shared" si="2"/>
        <v>0</v>
      </c>
      <c r="D56" s="98"/>
      <c r="E56" s="43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5">
        <v>0</v>
      </c>
    </row>
    <row r="57" spans="2:28" ht="17.25" thickTop="1" thickBot="1" x14ac:dyDescent="0.3">
      <c r="B57" s="46" t="str">
        <f t="shared" si="1"/>
        <v>19.09.2021</v>
      </c>
      <c r="C57" s="97">
        <f t="shared" si="2"/>
        <v>0</v>
      </c>
      <c r="D57" s="98"/>
      <c r="E57" s="43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5">
        <v>0</v>
      </c>
    </row>
    <row r="58" spans="2:28" ht="17.25" thickTop="1" thickBot="1" x14ac:dyDescent="0.3">
      <c r="B58" s="46" t="str">
        <f t="shared" si="1"/>
        <v>20.09.2021</v>
      </c>
      <c r="C58" s="97">
        <f t="shared" si="2"/>
        <v>0</v>
      </c>
      <c r="D58" s="98"/>
      <c r="E58" s="43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5">
        <v>0</v>
      </c>
    </row>
    <row r="59" spans="2:28" ht="17.25" thickTop="1" thickBot="1" x14ac:dyDescent="0.3">
      <c r="B59" s="46" t="str">
        <f t="shared" si="1"/>
        <v>21.09.2021</v>
      </c>
      <c r="C59" s="97">
        <f t="shared" si="2"/>
        <v>-159</v>
      </c>
      <c r="D59" s="98"/>
      <c r="E59" s="43">
        <v>0</v>
      </c>
      <c r="F59" s="44">
        <v>0</v>
      </c>
      <c r="G59" s="44">
        <v>-12</v>
      </c>
      <c r="H59" s="44">
        <v>-50</v>
      </c>
      <c r="I59" s="44">
        <v>-50</v>
      </c>
      <c r="J59" s="44">
        <v>-47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5">
        <v>0</v>
      </c>
    </row>
    <row r="60" spans="2:28" ht="17.25" thickTop="1" thickBot="1" x14ac:dyDescent="0.3">
      <c r="B60" s="46" t="str">
        <f t="shared" si="1"/>
        <v>22.09.2021</v>
      </c>
      <c r="C60" s="97">
        <f t="shared" si="2"/>
        <v>-87</v>
      </c>
      <c r="D60" s="98"/>
      <c r="E60" s="43">
        <v>0</v>
      </c>
      <c r="F60" s="44">
        <v>0</v>
      </c>
      <c r="G60" s="44">
        <v>0</v>
      </c>
      <c r="H60" s="44">
        <v>-34</v>
      </c>
      <c r="I60" s="44">
        <v>-50</v>
      </c>
      <c r="J60" s="44">
        <v>-3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5">
        <v>0</v>
      </c>
    </row>
    <row r="61" spans="2:28" ht="17.25" thickTop="1" thickBot="1" x14ac:dyDescent="0.3">
      <c r="B61" s="46" t="str">
        <f t="shared" si="1"/>
        <v>23.09.2021</v>
      </c>
      <c r="C61" s="97">
        <f t="shared" si="2"/>
        <v>-174</v>
      </c>
      <c r="D61" s="98"/>
      <c r="E61" s="43">
        <v>0</v>
      </c>
      <c r="F61" s="44">
        <v>0</v>
      </c>
      <c r="G61" s="44">
        <v>-38</v>
      </c>
      <c r="H61" s="44">
        <v>-50</v>
      </c>
      <c r="I61" s="44">
        <v>-50</v>
      </c>
      <c r="J61" s="44">
        <v>-36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5">
        <v>0</v>
      </c>
    </row>
    <row r="62" spans="2:28" ht="17.25" thickTop="1" thickBot="1" x14ac:dyDescent="0.3">
      <c r="B62" s="46" t="str">
        <f t="shared" si="1"/>
        <v>24.09.2021</v>
      </c>
      <c r="C62" s="97">
        <f t="shared" si="2"/>
        <v>0</v>
      </c>
      <c r="D62" s="98"/>
      <c r="E62" s="43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5">
        <v>0</v>
      </c>
    </row>
    <row r="63" spans="2:28" ht="17.25" thickTop="1" thickBot="1" x14ac:dyDescent="0.3">
      <c r="B63" s="46" t="str">
        <f t="shared" si="1"/>
        <v>25.09.2021</v>
      </c>
      <c r="C63" s="97">
        <f t="shared" si="2"/>
        <v>0</v>
      </c>
      <c r="D63" s="98"/>
      <c r="E63" s="43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5">
        <v>0</v>
      </c>
    </row>
    <row r="64" spans="2:28" ht="17.25" thickTop="1" thickBot="1" x14ac:dyDescent="0.3">
      <c r="B64" s="46" t="str">
        <f t="shared" si="1"/>
        <v>26.09.2021</v>
      </c>
      <c r="C64" s="97">
        <f t="shared" si="2"/>
        <v>0</v>
      </c>
      <c r="D64" s="98"/>
      <c r="E64" s="43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5">
        <v>0</v>
      </c>
    </row>
    <row r="65" spans="2:28" ht="17.25" thickTop="1" thickBot="1" x14ac:dyDescent="0.3">
      <c r="B65" s="46" t="str">
        <f t="shared" si="1"/>
        <v>27.09.2021</v>
      </c>
      <c r="C65" s="97">
        <f t="shared" si="2"/>
        <v>-187</v>
      </c>
      <c r="D65" s="98"/>
      <c r="E65" s="43">
        <v>0</v>
      </c>
      <c r="F65" s="44">
        <v>0</v>
      </c>
      <c r="G65" s="44">
        <v>-35</v>
      </c>
      <c r="H65" s="44">
        <v>-50</v>
      </c>
      <c r="I65" s="44">
        <v>-50</v>
      </c>
      <c r="J65" s="44">
        <v>-50</v>
      </c>
      <c r="K65" s="44">
        <v>-2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5">
        <v>0</v>
      </c>
    </row>
    <row r="66" spans="2:28" ht="17.25" thickTop="1" thickBot="1" x14ac:dyDescent="0.3">
      <c r="B66" s="46" t="str">
        <f t="shared" si="1"/>
        <v>28.09.2021</v>
      </c>
      <c r="C66" s="97">
        <f t="shared" si="2"/>
        <v>0</v>
      </c>
      <c r="D66" s="98"/>
      <c r="E66" s="43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5">
        <v>0</v>
      </c>
    </row>
    <row r="67" spans="2:28" ht="17.25" thickTop="1" thickBot="1" x14ac:dyDescent="0.3">
      <c r="B67" s="46" t="str">
        <f t="shared" si="1"/>
        <v>29.09.2021</v>
      </c>
      <c r="C67" s="97">
        <f t="shared" si="2"/>
        <v>0</v>
      </c>
      <c r="D67" s="98"/>
      <c r="E67" s="43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  <c r="AB67" s="45">
        <v>0</v>
      </c>
    </row>
    <row r="68" spans="2:28" ht="16.5" thickTop="1" x14ac:dyDescent="0.25">
      <c r="B68" s="47" t="str">
        <f t="shared" si="1"/>
        <v>30.09.2021</v>
      </c>
      <c r="C68" s="85">
        <f t="shared" si="2"/>
        <v>0</v>
      </c>
      <c r="D68" s="86"/>
      <c r="E68" s="48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0</v>
      </c>
      <c r="AA68" s="49">
        <v>0</v>
      </c>
      <c r="AB68" s="50">
        <v>0</v>
      </c>
    </row>
    <row r="69" spans="2:28" ht="15.75" hidden="1" x14ac:dyDescent="0.25">
      <c r="B69" s="51" t="str">
        <f t="shared" si="1"/>
        <v>31.09.2021</v>
      </c>
      <c r="C69" s="87">
        <f>SUM(E69:AB69)</f>
        <v>0</v>
      </c>
      <c r="D69" s="88"/>
      <c r="E69" s="52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4"/>
    </row>
    <row r="70" spans="2:28" x14ac:dyDescent="0.25">
      <c r="C70" s="56"/>
    </row>
    <row r="72" spans="2:28" ht="29.25" customHeight="1" thickBot="1" x14ac:dyDescent="0.3">
      <c r="B72" s="89" t="s">
        <v>36</v>
      </c>
      <c r="C72" s="91" t="s">
        <v>37</v>
      </c>
      <c r="D72" s="92"/>
      <c r="E72" s="95" t="s">
        <v>78</v>
      </c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6"/>
    </row>
    <row r="73" spans="2:28" ht="15.75" customHeight="1" thickTop="1" thickBot="1" x14ac:dyDescent="0.3">
      <c r="B73" s="90"/>
      <c r="C73" s="93"/>
      <c r="D73" s="94"/>
      <c r="E73" s="38" t="s">
        <v>2</v>
      </c>
      <c r="F73" s="39" t="s">
        <v>3</v>
      </c>
      <c r="G73" s="39" t="s">
        <v>4</v>
      </c>
      <c r="H73" s="39" t="s">
        <v>5</v>
      </c>
      <c r="I73" s="39" t="s">
        <v>6</v>
      </c>
      <c r="J73" s="39" t="s">
        <v>7</v>
      </c>
      <c r="K73" s="39" t="s">
        <v>8</v>
      </c>
      <c r="L73" s="39" t="s">
        <v>9</v>
      </c>
      <c r="M73" s="39" t="s">
        <v>10</v>
      </c>
      <c r="N73" s="39" t="s">
        <v>11</v>
      </c>
      <c r="O73" s="39" t="s">
        <v>12</v>
      </c>
      <c r="P73" s="39" t="s">
        <v>13</v>
      </c>
      <c r="Q73" s="39" t="s">
        <v>14</v>
      </c>
      <c r="R73" s="39" t="s">
        <v>15</v>
      </c>
      <c r="S73" s="40" t="s">
        <v>16</v>
      </c>
      <c r="T73" s="39" t="s">
        <v>17</v>
      </c>
      <c r="U73" s="39" t="s">
        <v>18</v>
      </c>
      <c r="V73" s="39" t="s">
        <v>19</v>
      </c>
      <c r="W73" s="39" t="s">
        <v>20</v>
      </c>
      <c r="X73" s="39" t="s">
        <v>21</v>
      </c>
      <c r="Y73" s="39" t="s">
        <v>22</v>
      </c>
      <c r="Z73" s="39" t="s">
        <v>23</v>
      </c>
      <c r="AA73" s="39" t="s">
        <v>24</v>
      </c>
      <c r="AB73" s="41" t="s">
        <v>25</v>
      </c>
    </row>
    <row r="74" spans="2:28" ht="17.25" thickTop="1" thickBot="1" x14ac:dyDescent="0.3">
      <c r="B74" s="42" t="str">
        <f>B39</f>
        <v>01.09.2021</v>
      </c>
      <c r="C74" s="57">
        <f>SUMIF(E74:AB74,"&gt;0")</f>
        <v>8</v>
      </c>
      <c r="D74" s="58">
        <f>SUMIF(E74:AB74,"&lt;0")</f>
        <v>-590</v>
      </c>
      <c r="E74" s="59">
        <f>E4+E39</f>
        <v>-7</v>
      </c>
      <c r="F74" s="60">
        <f t="shared" ref="F74:AB74" si="3">F4+F39</f>
        <v>-50</v>
      </c>
      <c r="G74" s="60">
        <f t="shared" si="3"/>
        <v>-50</v>
      </c>
      <c r="H74" s="60">
        <f t="shared" si="3"/>
        <v>-50</v>
      </c>
      <c r="I74" s="60">
        <f t="shared" si="3"/>
        <v>-50</v>
      </c>
      <c r="J74" s="60">
        <f t="shared" si="3"/>
        <v>-50</v>
      </c>
      <c r="K74" s="60">
        <f t="shared" si="3"/>
        <v>-50</v>
      </c>
      <c r="L74" s="60">
        <f t="shared" si="3"/>
        <v>-50</v>
      </c>
      <c r="M74" s="60">
        <f t="shared" si="3"/>
        <v>-50</v>
      </c>
      <c r="N74" s="60">
        <f t="shared" si="3"/>
        <v>-50</v>
      </c>
      <c r="O74" s="60">
        <f t="shared" si="3"/>
        <v>-50</v>
      </c>
      <c r="P74" s="60">
        <f t="shared" si="3"/>
        <v>-7</v>
      </c>
      <c r="Q74" s="60">
        <f t="shared" si="3"/>
        <v>0</v>
      </c>
      <c r="R74" s="61">
        <f t="shared" si="3"/>
        <v>0</v>
      </c>
      <c r="S74" s="62">
        <f t="shared" si="3"/>
        <v>0</v>
      </c>
      <c r="T74" s="44">
        <f t="shared" si="3"/>
        <v>-14</v>
      </c>
      <c r="U74" s="44">
        <f t="shared" si="3"/>
        <v>-8</v>
      </c>
      <c r="V74" s="44">
        <f t="shared" si="3"/>
        <v>0</v>
      </c>
      <c r="W74" s="44">
        <f t="shared" si="3"/>
        <v>-32</v>
      </c>
      <c r="X74" s="44">
        <f t="shared" si="3"/>
        <v>-22</v>
      </c>
      <c r="Y74" s="44">
        <f t="shared" si="3"/>
        <v>3</v>
      </c>
      <c r="Z74" s="44">
        <f t="shared" si="3"/>
        <v>0</v>
      </c>
      <c r="AA74" s="44">
        <f t="shared" si="3"/>
        <v>4</v>
      </c>
      <c r="AB74" s="45">
        <f t="shared" si="3"/>
        <v>1</v>
      </c>
    </row>
    <row r="75" spans="2:28" ht="17.25" thickTop="1" thickBot="1" x14ac:dyDescent="0.3">
      <c r="B75" s="46" t="str">
        <f t="shared" ref="B75:B104" si="4">B40</f>
        <v>02.09.2021</v>
      </c>
      <c r="C75" s="57">
        <f t="shared" ref="C75:C104" si="5">SUMIF(E75:AB75,"&gt;0")</f>
        <v>39</v>
      </c>
      <c r="D75" s="58">
        <f t="shared" ref="D75:D104" si="6">SUMIF(E75:AB75,"&lt;0")</f>
        <v>-727</v>
      </c>
      <c r="E75" s="63">
        <f t="shared" ref="E75:AB85" si="7">E5+E40</f>
        <v>-37</v>
      </c>
      <c r="F75" s="44">
        <f t="shared" si="7"/>
        <v>-50</v>
      </c>
      <c r="G75" s="44">
        <f t="shared" si="7"/>
        <v>-50</v>
      </c>
      <c r="H75" s="44">
        <f t="shared" si="7"/>
        <v>-50</v>
      </c>
      <c r="I75" s="44">
        <f t="shared" si="7"/>
        <v>-50</v>
      </c>
      <c r="J75" s="44">
        <f t="shared" si="7"/>
        <v>-50</v>
      </c>
      <c r="K75" s="44">
        <f t="shared" si="7"/>
        <v>-50</v>
      </c>
      <c r="L75" s="44">
        <f t="shared" si="7"/>
        <v>-50</v>
      </c>
      <c r="M75" s="44">
        <f t="shared" si="7"/>
        <v>-50</v>
      </c>
      <c r="N75" s="44">
        <f t="shared" si="7"/>
        <v>-50</v>
      </c>
      <c r="O75" s="44">
        <f t="shared" si="7"/>
        <v>-50</v>
      </c>
      <c r="P75" s="44">
        <f t="shared" si="7"/>
        <v>-28</v>
      </c>
      <c r="Q75" s="44">
        <f t="shared" si="7"/>
        <v>-8</v>
      </c>
      <c r="R75" s="44">
        <f t="shared" si="7"/>
        <v>-50</v>
      </c>
      <c r="S75" s="44">
        <f t="shared" si="7"/>
        <v>-18</v>
      </c>
      <c r="T75" s="44">
        <f t="shared" si="7"/>
        <v>-14</v>
      </c>
      <c r="U75" s="44">
        <f t="shared" si="7"/>
        <v>-21</v>
      </c>
      <c r="V75" s="44">
        <f t="shared" si="7"/>
        <v>-16</v>
      </c>
      <c r="W75" s="44">
        <f t="shared" si="7"/>
        <v>-35</v>
      </c>
      <c r="X75" s="44">
        <f t="shared" si="7"/>
        <v>7</v>
      </c>
      <c r="Y75" s="44">
        <f t="shared" si="7"/>
        <v>29</v>
      </c>
      <c r="Z75" s="44">
        <f t="shared" si="7"/>
        <v>3</v>
      </c>
      <c r="AA75" s="44">
        <f t="shared" si="7"/>
        <v>0</v>
      </c>
      <c r="AB75" s="45">
        <f t="shared" si="7"/>
        <v>0</v>
      </c>
    </row>
    <row r="76" spans="2:28" ht="17.25" thickTop="1" thickBot="1" x14ac:dyDescent="0.3">
      <c r="B76" s="46" t="str">
        <f t="shared" si="4"/>
        <v>03.09.2021</v>
      </c>
      <c r="C76" s="57">
        <f t="shared" si="5"/>
        <v>581</v>
      </c>
      <c r="D76" s="58">
        <f t="shared" si="6"/>
        <v>0</v>
      </c>
      <c r="E76" s="63">
        <f t="shared" si="7"/>
        <v>0</v>
      </c>
      <c r="F76" s="44">
        <f t="shared" si="7"/>
        <v>0</v>
      </c>
      <c r="G76" s="44">
        <f t="shared" si="7"/>
        <v>0</v>
      </c>
      <c r="H76" s="44">
        <f t="shared" si="7"/>
        <v>0</v>
      </c>
      <c r="I76" s="44">
        <f t="shared" si="7"/>
        <v>0</v>
      </c>
      <c r="J76" s="44">
        <f t="shared" si="7"/>
        <v>0</v>
      </c>
      <c r="K76" s="44">
        <f t="shared" si="7"/>
        <v>7</v>
      </c>
      <c r="L76" s="44">
        <f t="shared" si="7"/>
        <v>39</v>
      </c>
      <c r="M76" s="44">
        <f t="shared" si="7"/>
        <v>34</v>
      </c>
      <c r="N76" s="44">
        <f t="shared" si="7"/>
        <v>13</v>
      </c>
      <c r="O76" s="44">
        <f t="shared" si="7"/>
        <v>0</v>
      </c>
      <c r="P76" s="44">
        <f t="shared" si="7"/>
        <v>15</v>
      </c>
      <c r="Q76" s="44">
        <f t="shared" si="7"/>
        <v>69</v>
      </c>
      <c r="R76" s="44">
        <f t="shared" si="7"/>
        <v>93</v>
      </c>
      <c r="S76" s="44">
        <f t="shared" si="7"/>
        <v>69</v>
      </c>
      <c r="T76" s="44">
        <f t="shared" si="7"/>
        <v>67</v>
      </c>
      <c r="U76" s="44">
        <f t="shared" si="7"/>
        <v>22</v>
      </c>
      <c r="V76" s="44">
        <f t="shared" si="7"/>
        <v>0</v>
      </c>
      <c r="W76" s="44">
        <f t="shared" si="7"/>
        <v>0</v>
      </c>
      <c r="X76" s="44">
        <f t="shared" si="7"/>
        <v>19</v>
      </c>
      <c r="Y76" s="44">
        <f t="shared" si="7"/>
        <v>45</v>
      </c>
      <c r="Z76" s="44">
        <f t="shared" si="7"/>
        <v>42</v>
      </c>
      <c r="AA76" s="44">
        <f t="shared" si="7"/>
        <v>25</v>
      </c>
      <c r="AB76" s="45">
        <f t="shared" si="7"/>
        <v>22</v>
      </c>
    </row>
    <row r="77" spans="2:28" ht="17.25" thickTop="1" thickBot="1" x14ac:dyDescent="0.3">
      <c r="B77" s="46" t="str">
        <f t="shared" si="4"/>
        <v>04.09.2021</v>
      </c>
      <c r="C77" s="57">
        <f t="shared" si="5"/>
        <v>423</v>
      </c>
      <c r="D77" s="58">
        <f t="shared" si="6"/>
        <v>0</v>
      </c>
      <c r="E77" s="63">
        <f t="shared" si="7"/>
        <v>0</v>
      </c>
      <c r="F77" s="44">
        <f t="shared" si="7"/>
        <v>3</v>
      </c>
      <c r="G77" s="44">
        <f t="shared" si="7"/>
        <v>5</v>
      </c>
      <c r="H77" s="44">
        <f t="shared" si="7"/>
        <v>0</v>
      </c>
      <c r="I77" s="44">
        <f t="shared" si="7"/>
        <v>0</v>
      </c>
      <c r="J77" s="44">
        <f t="shared" si="7"/>
        <v>13</v>
      </c>
      <c r="K77" s="44">
        <f t="shared" si="7"/>
        <v>25</v>
      </c>
      <c r="L77" s="44">
        <f t="shared" si="7"/>
        <v>30</v>
      </c>
      <c r="M77" s="44">
        <f t="shared" si="7"/>
        <v>22</v>
      </c>
      <c r="N77" s="44">
        <f t="shared" si="7"/>
        <v>0</v>
      </c>
      <c r="O77" s="44">
        <f t="shared" si="7"/>
        <v>16</v>
      </c>
      <c r="P77" s="44">
        <f t="shared" si="7"/>
        <v>15</v>
      </c>
      <c r="Q77" s="44">
        <f t="shared" si="7"/>
        <v>12</v>
      </c>
      <c r="R77" s="44">
        <f t="shared" si="7"/>
        <v>25</v>
      </c>
      <c r="S77" s="44">
        <f t="shared" si="7"/>
        <v>10</v>
      </c>
      <c r="T77" s="44">
        <f t="shared" si="7"/>
        <v>24</v>
      </c>
      <c r="U77" s="44">
        <f t="shared" si="7"/>
        <v>15</v>
      </c>
      <c r="V77" s="44">
        <f t="shared" si="7"/>
        <v>41</v>
      </c>
      <c r="W77" s="44">
        <f t="shared" si="7"/>
        <v>19</v>
      </c>
      <c r="X77" s="44">
        <f t="shared" si="7"/>
        <v>30</v>
      </c>
      <c r="Y77" s="44">
        <f t="shared" si="7"/>
        <v>45</v>
      </c>
      <c r="Z77" s="44">
        <f t="shared" si="7"/>
        <v>34</v>
      </c>
      <c r="AA77" s="44">
        <f t="shared" si="7"/>
        <v>25</v>
      </c>
      <c r="AB77" s="45">
        <f t="shared" si="7"/>
        <v>14</v>
      </c>
    </row>
    <row r="78" spans="2:28" ht="17.25" thickTop="1" thickBot="1" x14ac:dyDescent="0.3">
      <c r="B78" s="46" t="str">
        <f t="shared" si="4"/>
        <v>05.09.2021</v>
      </c>
      <c r="C78" s="57">
        <f t="shared" si="5"/>
        <v>530</v>
      </c>
      <c r="D78" s="58">
        <f t="shared" si="6"/>
        <v>0</v>
      </c>
      <c r="E78" s="63">
        <f t="shared" si="7"/>
        <v>30</v>
      </c>
      <c r="F78" s="44">
        <f t="shared" si="7"/>
        <v>45</v>
      </c>
      <c r="G78" s="44">
        <f t="shared" si="7"/>
        <v>33</v>
      </c>
      <c r="H78" s="44">
        <f t="shared" si="7"/>
        <v>0</v>
      </c>
      <c r="I78" s="64">
        <f t="shared" si="7"/>
        <v>0</v>
      </c>
      <c r="J78" s="44">
        <f t="shared" si="7"/>
        <v>0</v>
      </c>
      <c r="K78" s="44">
        <f t="shared" si="7"/>
        <v>20</v>
      </c>
      <c r="L78" s="44">
        <f t="shared" si="7"/>
        <v>25</v>
      </c>
      <c r="M78" s="44">
        <f t="shared" si="7"/>
        <v>25</v>
      </c>
      <c r="N78" s="44">
        <f t="shared" si="7"/>
        <v>25</v>
      </c>
      <c r="O78" s="44">
        <f t="shared" si="7"/>
        <v>31</v>
      </c>
      <c r="P78" s="44">
        <f t="shared" si="7"/>
        <v>38</v>
      </c>
      <c r="Q78" s="44">
        <f t="shared" si="7"/>
        <v>25</v>
      </c>
      <c r="R78" s="44">
        <f t="shared" si="7"/>
        <v>25</v>
      </c>
      <c r="S78" s="44">
        <f t="shared" si="7"/>
        <v>24</v>
      </c>
      <c r="T78" s="44">
        <f t="shared" si="7"/>
        <v>5</v>
      </c>
      <c r="U78" s="44">
        <f t="shared" si="7"/>
        <v>38</v>
      </c>
      <c r="V78" s="44">
        <f t="shared" si="7"/>
        <v>5</v>
      </c>
      <c r="W78" s="44">
        <f t="shared" si="7"/>
        <v>22</v>
      </c>
      <c r="X78" s="44">
        <f t="shared" si="7"/>
        <v>54</v>
      </c>
      <c r="Y78" s="44">
        <f t="shared" si="7"/>
        <v>45</v>
      </c>
      <c r="Z78" s="44">
        <f t="shared" si="7"/>
        <v>5</v>
      </c>
      <c r="AA78" s="44">
        <f t="shared" si="7"/>
        <v>5</v>
      </c>
      <c r="AB78" s="45">
        <f t="shared" si="7"/>
        <v>5</v>
      </c>
    </row>
    <row r="79" spans="2:28" ht="17.25" thickTop="1" thickBot="1" x14ac:dyDescent="0.3">
      <c r="B79" s="46" t="str">
        <f t="shared" si="4"/>
        <v>06.09.2021</v>
      </c>
      <c r="C79" s="57">
        <f t="shared" si="5"/>
        <v>451</v>
      </c>
      <c r="D79" s="58">
        <f t="shared" si="6"/>
        <v>-56</v>
      </c>
      <c r="E79" s="63">
        <f t="shared" si="7"/>
        <v>25</v>
      </c>
      <c r="F79" s="44">
        <f t="shared" si="7"/>
        <v>24</v>
      </c>
      <c r="G79" s="44">
        <f t="shared" si="7"/>
        <v>3</v>
      </c>
      <c r="H79" s="44">
        <f t="shared" si="7"/>
        <v>0</v>
      </c>
      <c r="I79" s="44">
        <f t="shared" si="7"/>
        <v>0</v>
      </c>
      <c r="J79" s="44">
        <f t="shared" si="7"/>
        <v>19</v>
      </c>
      <c r="K79" s="44">
        <f t="shared" si="7"/>
        <v>44</v>
      </c>
      <c r="L79" s="44">
        <f t="shared" si="7"/>
        <v>55</v>
      </c>
      <c r="M79" s="44">
        <f t="shared" si="7"/>
        <v>55</v>
      </c>
      <c r="N79" s="44">
        <f t="shared" si="7"/>
        <v>27</v>
      </c>
      <c r="O79" s="44">
        <f t="shared" si="7"/>
        <v>0</v>
      </c>
      <c r="P79" s="44">
        <f t="shared" si="7"/>
        <v>19</v>
      </c>
      <c r="Q79" s="44">
        <f t="shared" si="7"/>
        <v>-23</v>
      </c>
      <c r="R79" s="44">
        <f t="shared" si="7"/>
        <v>37</v>
      </c>
      <c r="S79" s="44">
        <f t="shared" si="7"/>
        <v>27</v>
      </c>
      <c r="T79" s="44">
        <f t="shared" si="7"/>
        <v>27</v>
      </c>
      <c r="U79" s="44">
        <f t="shared" si="7"/>
        <v>27</v>
      </c>
      <c r="V79" s="44">
        <f t="shared" si="7"/>
        <v>27</v>
      </c>
      <c r="W79" s="44">
        <f t="shared" si="7"/>
        <v>27</v>
      </c>
      <c r="X79" s="44">
        <f t="shared" si="7"/>
        <v>5</v>
      </c>
      <c r="Y79" s="44">
        <f t="shared" si="7"/>
        <v>3</v>
      </c>
      <c r="Z79" s="44">
        <f t="shared" si="7"/>
        <v>-26</v>
      </c>
      <c r="AA79" s="44">
        <f t="shared" si="7"/>
        <v>-7</v>
      </c>
      <c r="AB79" s="45">
        <f t="shared" si="7"/>
        <v>0</v>
      </c>
    </row>
    <row r="80" spans="2:28" ht="17.25" thickTop="1" thickBot="1" x14ac:dyDescent="0.3">
      <c r="B80" s="46" t="str">
        <f t="shared" si="4"/>
        <v>07.09.2021</v>
      </c>
      <c r="C80" s="57">
        <f t="shared" si="5"/>
        <v>381</v>
      </c>
      <c r="D80" s="58">
        <f t="shared" si="6"/>
        <v>0</v>
      </c>
      <c r="E80" s="63">
        <f t="shared" si="7"/>
        <v>0</v>
      </c>
      <c r="F80" s="44">
        <f t="shared" si="7"/>
        <v>27</v>
      </c>
      <c r="G80" s="44">
        <f t="shared" si="7"/>
        <v>31</v>
      </c>
      <c r="H80" s="44">
        <f t="shared" si="7"/>
        <v>0</v>
      </c>
      <c r="I80" s="44">
        <f t="shared" si="7"/>
        <v>0</v>
      </c>
      <c r="J80" s="44">
        <f t="shared" si="7"/>
        <v>37</v>
      </c>
      <c r="K80" s="44">
        <f t="shared" si="7"/>
        <v>67</v>
      </c>
      <c r="L80" s="44">
        <f t="shared" si="7"/>
        <v>64</v>
      </c>
      <c r="M80" s="44">
        <f t="shared" si="7"/>
        <v>56</v>
      </c>
      <c r="N80" s="44">
        <f t="shared" si="7"/>
        <v>10</v>
      </c>
      <c r="O80" s="44">
        <f t="shared" si="7"/>
        <v>25</v>
      </c>
      <c r="P80" s="44">
        <f t="shared" si="7"/>
        <v>13</v>
      </c>
      <c r="Q80" s="44">
        <f t="shared" si="7"/>
        <v>25</v>
      </c>
      <c r="R80" s="44">
        <f t="shared" si="7"/>
        <v>25</v>
      </c>
      <c r="S80" s="44">
        <f t="shared" si="7"/>
        <v>1</v>
      </c>
      <c r="T80" s="44">
        <f t="shared" si="7"/>
        <v>0</v>
      </c>
      <c r="U80" s="44">
        <f t="shared" si="7"/>
        <v>0</v>
      </c>
      <c r="V80" s="44">
        <f t="shared" si="7"/>
        <v>0</v>
      </c>
      <c r="W80" s="44">
        <f t="shared" si="7"/>
        <v>0</v>
      </c>
      <c r="X80" s="44">
        <f t="shared" si="7"/>
        <v>0</v>
      </c>
      <c r="Y80" s="44">
        <f t="shared" si="7"/>
        <v>0</v>
      </c>
      <c r="Z80" s="44">
        <f t="shared" si="7"/>
        <v>0</v>
      </c>
      <c r="AA80" s="44">
        <f t="shared" si="7"/>
        <v>0</v>
      </c>
      <c r="AB80" s="45">
        <f t="shared" si="7"/>
        <v>0</v>
      </c>
    </row>
    <row r="81" spans="2:28" ht="17.25" thickTop="1" thickBot="1" x14ac:dyDescent="0.3">
      <c r="B81" s="46" t="str">
        <f t="shared" si="4"/>
        <v>08.09.2021</v>
      </c>
      <c r="C81" s="57">
        <f t="shared" si="5"/>
        <v>261</v>
      </c>
      <c r="D81" s="58">
        <f t="shared" si="6"/>
        <v>0</v>
      </c>
      <c r="E81" s="63">
        <f t="shared" si="7"/>
        <v>0</v>
      </c>
      <c r="F81" s="44">
        <f t="shared" si="7"/>
        <v>0</v>
      </c>
      <c r="G81" s="44">
        <f t="shared" si="7"/>
        <v>0</v>
      </c>
      <c r="H81" s="44">
        <f t="shared" si="7"/>
        <v>0</v>
      </c>
      <c r="I81" s="44">
        <f t="shared" si="7"/>
        <v>0</v>
      </c>
      <c r="J81" s="44">
        <f t="shared" si="7"/>
        <v>0</v>
      </c>
      <c r="K81" s="44">
        <f t="shared" si="7"/>
        <v>0</v>
      </c>
      <c r="L81" s="44">
        <f t="shared" si="7"/>
        <v>0</v>
      </c>
      <c r="M81" s="44">
        <f t="shared" si="7"/>
        <v>0</v>
      </c>
      <c r="N81" s="44">
        <f t="shared" si="7"/>
        <v>16</v>
      </c>
      <c r="O81" s="44">
        <f t="shared" si="7"/>
        <v>3</v>
      </c>
      <c r="P81" s="44">
        <f t="shared" si="7"/>
        <v>0</v>
      </c>
      <c r="Q81" s="44">
        <f t="shared" si="7"/>
        <v>0</v>
      </c>
      <c r="R81" s="44">
        <f t="shared" si="7"/>
        <v>30</v>
      </c>
      <c r="S81" s="44">
        <f t="shared" si="7"/>
        <v>48</v>
      </c>
      <c r="T81" s="44">
        <f t="shared" si="7"/>
        <v>13</v>
      </c>
      <c r="U81" s="44">
        <f t="shared" si="7"/>
        <v>0</v>
      </c>
      <c r="V81" s="44">
        <f t="shared" si="7"/>
        <v>0</v>
      </c>
      <c r="W81" s="44">
        <f t="shared" si="7"/>
        <v>46</v>
      </c>
      <c r="X81" s="44">
        <f t="shared" si="7"/>
        <v>45</v>
      </c>
      <c r="Y81" s="44">
        <f t="shared" si="7"/>
        <v>45</v>
      </c>
      <c r="Z81" s="44">
        <f t="shared" si="7"/>
        <v>9</v>
      </c>
      <c r="AA81" s="44">
        <f t="shared" si="7"/>
        <v>5</v>
      </c>
      <c r="AB81" s="45">
        <f t="shared" si="7"/>
        <v>1</v>
      </c>
    </row>
    <row r="82" spans="2:28" ht="17.25" thickTop="1" thickBot="1" x14ac:dyDescent="0.3">
      <c r="B82" s="46" t="str">
        <f t="shared" si="4"/>
        <v>09.09.2021</v>
      </c>
      <c r="C82" s="57">
        <f t="shared" si="5"/>
        <v>522</v>
      </c>
      <c r="D82" s="58">
        <f t="shared" si="6"/>
        <v>0</v>
      </c>
      <c r="E82" s="63">
        <f t="shared" si="7"/>
        <v>0</v>
      </c>
      <c r="F82" s="44">
        <f t="shared" si="7"/>
        <v>0</v>
      </c>
      <c r="G82" s="44">
        <f t="shared" si="7"/>
        <v>0</v>
      </c>
      <c r="H82" s="44">
        <f t="shared" si="7"/>
        <v>0</v>
      </c>
      <c r="I82" s="44">
        <f t="shared" si="7"/>
        <v>0</v>
      </c>
      <c r="J82" s="44">
        <f t="shared" si="7"/>
        <v>19</v>
      </c>
      <c r="K82" s="44">
        <f t="shared" si="7"/>
        <v>41</v>
      </c>
      <c r="L82" s="44">
        <f t="shared" si="7"/>
        <v>67</v>
      </c>
      <c r="M82" s="44">
        <f t="shared" si="7"/>
        <v>35</v>
      </c>
      <c r="N82" s="44">
        <f t="shared" si="7"/>
        <v>11</v>
      </c>
      <c r="O82" s="44">
        <f t="shared" si="7"/>
        <v>21</v>
      </c>
      <c r="P82" s="44">
        <f t="shared" si="7"/>
        <v>20</v>
      </c>
      <c r="Q82" s="44">
        <f t="shared" si="7"/>
        <v>51</v>
      </c>
      <c r="R82" s="44">
        <f t="shared" si="7"/>
        <v>55</v>
      </c>
      <c r="S82" s="44">
        <f t="shared" si="7"/>
        <v>5</v>
      </c>
      <c r="T82" s="44">
        <f t="shared" si="7"/>
        <v>11</v>
      </c>
      <c r="U82" s="44">
        <f t="shared" si="7"/>
        <v>3</v>
      </c>
      <c r="V82" s="44">
        <f t="shared" si="7"/>
        <v>10</v>
      </c>
      <c r="W82" s="44">
        <f t="shared" si="7"/>
        <v>25</v>
      </c>
      <c r="X82" s="44">
        <f t="shared" si="7"/>
        <v>32</v>
      </c>
      <c r="Y82" s="44">
        <f t="shared" si="7"/>
        <v>46</v>
      </c>
      <c r="Z82" s="44">
        <f t="shared" si="7"/>
        <v>31</v>
      </c>
      <c r="AA82" s="44">
        <f t="shared" si="7"/>
        <v>16</v>
      </c>
      <c r="AB82" s="45">
        <f t="shared" si="7"/>
        <v>23</v>
      </c>
    </row>
    <row r="83" spans="2:28" ht="17.25" thickTop="1" thickBot="1" x14ac:dyDescent="0.3">
      <c r="B83" s="46" t="str">
        <f t="shared" si="4"/>
        <v>10.09.2021</v>
      </c>
      <c r="C83" s="57">
        <f t="shared" si="5"/>
        <v>914</v>
      </c>
      <c r="D83" s="58">
        <f t="shared" si="6"/>
        <v>0</v>
      </c>
      <c r="E83" s="63">
        <f t="shared" si="7"/>
        <v>0</v>
      </c>
      <c r="F83" s="44">
        <f t="shared" si="7"/>
        <v>0</v>
      </c>
      <c r="G83" s="44">
        <f t="shared" si="7"/>
        <v>0</v>
      </c>
      <c r="H83" s="44">
        <f t="shared" si="7"/>
        <v>0</v>
      </c>
      <c r="I83" s="44">
        <f t="shared" si="7"/>
        <v>13</v>
      </c>
      <c r="J83" s="44">
        <f t="shared" si="7"/>
        <v>48</v>
      </c>
      <c r="K83" s="44">
        <f t="shared" si="7"/>
        <v>67</v>
      </c>
      <c r="L83" s="44">
        <f t="shared" si="7"/>
        <v>87</v>
      </c>
      <c r="M83" s="44">
        <f t="shared" si="7"/>
        <v>93</v>
      </c>
      <c r="N83" s="44">
        <f t="shared" si="7"/>
        <v>55</v>
      </c>
      <c r="O83" s="44">
        <f t="shared" si="7"/>
        <v>29</v>
      </c>
      <c r="P83" s="44">
        <f t="shared" si="7"/>
        <v>45</v>
      </c>
      <c r="Q83" s="44">
        <f t="shared" si="7"/>
        <v>42</v>
      </c>
      <c r="R83" s="44">
        <f t="shared" si="7"/>
        <v>45</v>
      </c>
      <c r="S83" s="44">
        <f t="shared" si="7"/>
        <v>34</v>
      </c>
      <c r="T83" s="44">
        <f t="shared" si="7"/>
        <v>39</v>
      </c>
      <c r="U83" s="44">
        <f t="shared" si="7"/>
        <v>33</v>
      </c>
      <c r="V83" s="44">
        <f t="shared" si="7"/>
        <v>25</v>
      </c>
      <c r="W83" s="44">
        <f t="shared" si="7"/>
        <v>43</v>
      </c>
      <c r="X83" s="44">
        <f t="shared" si="7"/>
        <v>55</v>
      </c>
      <c r="Y83" s="44">
        <f t="shared" si="7"/>
        <v>33</v>
      </c>
      <c r="Z83" s="44">
        <f t="shared" si="7"/>
        <v>25</v>
      </c>
      <c r="AA83" s="44">
        <f t="shared" si="7"/>
        <v>45</v>
      </c>
      <c r="AB83" s="45">
        <f t="shared" si="7"/>
        <v>58</v>
      </c>
    </row>
    <row r="84" spans="2:28" ht="17.25" thickTop="1" thickBot="1" x14ac:dyDescent="0.3">
      <c r="B84" s="46" t="str">
        <f t="shared" si="4"/>
        <v>11.09.2021</v>
      </c>
      <c r="C84" s="57">
        <f t="shared" si="5"/>
        <v>533</v>
      </c>
      <c r="D84" s="58">
        <f t="shared" si="6"/>
        <v>0</v>
      </c>
      <c r="E84" s="63">
        <f t="shared" si="7"/>
        <v>39</v>
      </c>
      <c r="F84" s="44">
        <f t="shared" si="7"/>
        <v>24</v>
      </c>
      <c r="G84" s="44">
        <f t="shared" si="7"/>
        <v>0</v>
      </c>
      <c r="H84" s="44">
        <f t="shared" si="7"/>
        <v>0</v>
      </c>
      <c r="I84" s="44">
        <f t="shared" si="7"/>
        <v>0</v>
      </c>
      <c r="J84" s="44">
        <f t="shared" si="7"/>
        <v>29</v>
      </c>
      <c r="K84" s="44">
        <f t="shared" si="7"/>
        <v>46</v>
      </c>
      <c r="L84" s="44">
        <f t="shared" si="7"/>
        <v>27</v>
      </c>
      <c r="M84" s="44">
        <f t="shared" si="7"/>
        <v>5</v>
      </c>
      <c r="N84" s="44">
        <f t="shared" si="7"/>
        <v>25</v>
      </c>
      <c r="O84" s="44">
        <f t="shared" si="7"/>
        <v>46</v>
      </c>
      <c r="P84" s="44">
        <f t="shared" si="7"/>
        <v>37</v>
      </c>
      <c r="Q84" s="44">
        <f t="shared" si="7"/>
        <v>5</v>
      </c>
      <c r="R84" s="44">
        <f t="shared" si="7"/>
        <v>5</v>
      </c>
      <c r="S84" s="44">
        <f t="shared" si="7"/>
        <v>5</v>
      </c>
      <c r="T84" s="44">
        <f t="shared" si="7"/>
        <v>5</v>
      </c>
      <c r="U84" s="44">
        <f t="shared" si="7"/>
        <v>25</v>
      </c>
      <c r="V84" s="44">
        <f t="shared" si="7"/>
        <v>28</v>
      </c>
      <c r="W84" s="44">
        <f t="shared" si="7"/>
        <v>17</v>
      </c>
      <c r="X84" s="44">
        <f t="shared" si="7"/>
        <v>41</v>
      </c>
      <c r="Y84" s="44">
        <f t="shared" si="7"/>
        <v>42</v>
      </c>
      <c r="Z84" s="44">
        <f t="shared" si="7"/>
        <v>39</v>
      </c>
      <c r="AA84" s="44">
        <f t="shared" si="7"/>
        <v>25</v>
      </c>
      <c r="AB84" s="45">
        <f t="shared" si="7"/>
        <v>18</v>
      </c>
    </row>
    <row r="85" spans="2:28" ht="17.25" thickTop="1" thickBot="1" x14ac:dyDescent="0.3">
      <c r="B85" s="46" t="str">
        <f t="shared" si="4"/>
        <v>12.09.2021</v>
      </c>
      <c r="C85" s="57">
        <f t="shared" si="5"/>
        <v>1122</v>
      </c>
      <c r="D85" s="58">
        <f t="shared" si="6"/>
        <v>0</v>
      </c>
      <c r="E85" s="63">
        <f t="shared" si="7"/>
        <v>25</v>
      </c>
      <c r="F85" s="44">
        <f t="shared" si="7"/>
        <v>28</v>
      </c>
      <c r="G85" s="44">
        <f t="shared" si="7"/>
        <v>28</v>
      </c>
      <c r="H85" s="44">
        <f t="shared" si="7"/>
        <v>28</v>
      </c>
      <c r="I85" s="44">
        <f t="shared" si="7"/>
        <v>13</v>
      </c>
      <c r="J85" s="44">
        <f t="shared" si="7"/>
        <v>33</v>
      </c>
      <c r="K85" s="44">
        <f t="shared" si="7"/>
        <v>42</v>
      </c>
      <c r="L85" s="44">
        <f t="shared" si="7"/>
        <v>45</v>
      </c>
      <c r="M85" s="44">
        <f t="shared" si="7"/>
        <v>42</v>
      </c>
      <c r="N85" s="44">
        <f t="shared" si="7"/>
        <v>11</v>
      </c>
      <c r="O85" s="44">
        <f t="shared" si="7"/>
        <v>39</v>
      </c>
      <c r="P85" s="44">
        <f t="shared" si="7"/>
        <v>27</v>
      </c>
      <c r="Q85" s="44">
        <f t="shared" si="7"/>
        <v>24</v>
      </c>
      <c r="R85" s="44">
        <f t="shared" si="7"/>
        <v>26</v>
      </c>
      <c r="S85" s="44">
        <f t="shared" si="7"/>
        <v>36</v>
      </c>
      <c r="T85" s="44">
        <f t="shared" ref="T85:AB85" si="8">T15+T50</f>
        <v>52</v>
      </c>
      <c r="U85" s="44">
        <f t="shared" si="8"/>
        <v>64</v>
      </c>
      <c r="V85" s="44">
        <f t="shared" si="8"/>
        <v>80</v>
      </c>
      <c r="W85" s="44">
        <f t="shared" si="8"/>
        <v>49</v>
      </c>
      <c r="X85" s="44">
        <f t="shared" si="8"/>
        <v>70</v>
      </c>
      <c r="Y85" s="44">
        <f t="shared" si="8"/>
        <v>88</v>
      </c>
      <c r="Z85" s="44">
        <f t="shared" si="8"/>
        <v>116</v>
      </c>
      <c r="AA85" s="44">
        <f t="shared" si="8"/>
        <v>84</v>
      </c>
      <c r="AB85" s="45">
        <f t="shared" si="8"/>
        <v>72</v>
      </c>
    </row>
    <row r="86" spans="2:28" ht="17.25" thickTop="1" thickBot="1" x14ac:dyDescent="0.3">
      <c r="B86" s="46" t="str">
        <f t="shared" si="4"/>
        <v>13.09.2021</v>
      </c>
      <c r="C86" s="57">
        <f t="shared" si="5"/>
        <v>1020</v>
      </c>
      <c r="D86" s="58">
        <f t="shared" si="6"/>
        <v>0</v>
      </c>
      <c r="E86" s="63">
        <f t="shared" ref="E86:AB96" si="9">E16+E51</f>
        <v>73</v>
      </c>
      <c r="F86" s="44">
        <f t="shared" si="9"/>
        <v>34</v>
      </c>
      <c r="G86" s="44">
        <f t="shared" si="9"/>
        <v>23</v>
      </c>
      <c r="H86" s="44">
        <f t="shared" si="9"/>
        <v>23</v>
      </c>
      <c r="I86" s="44">
        <f t="shared" si="9"/>
        <v>23</v>
      </c>
      <c r="J86" s="44">
        <f t="shared" si="9"/>
        <v>23</v>
      </c>
      <c r="K86" s="44">
        <f t="shared" si="9"/>
        <v>5</v>
      </c>
      <c r="L86" s="44">
        <f t="shared" si="9"/>
        <v>29</v>
      </c>
      <c r="M86" s="44">
        <f t="shared" si="9"/>
        <v>45</v>
      </c>
      <c r="N86" s="44">
        <f t="shared" si="9"/>
        <v>25</v>
      </c>
      <c r="O86" s="44">
        <f t="shared" si="9"/>
        <v>40</v>
      </c>
      <c r="P86" s="44">
        <f t="shared" si="9"/>
        <v>45</v>
      </c>
      <c r="Q86" s="44">
        <f t="shared" si="9"/>
        <v>45</v>
      </c>
      <c r="R86" s="44">
        <f t="shared" si="9"/>
        <v>45</v>
      </c>
      <c r="S86" s="44">
        <f t="shared" si="9"/>
        <v>56</v>
      </c>
      <c r="T86" s="44">
        <f t="shared" si="9"/>
        <v>46</v>
      </c>
      <c r="U86" s="44">
        <f t="shared" si="9"/>
        <v>55</v>
      </c>
      <c r="V86" s="44">
        <f t="shared" si="9"/>
        <v>60</v>
      </c>
      <c r="W86" s="44">
        <f t="shared" si="9"/>
        <v>65</v>
      </c>
      <c r="X86" s="44">
        <f t="shared" si="9"/>
        <v>55</v>
      </c>
      <c r="Y86" s="44">
        <f t="shared" si="9"/>
        <v>55</v>
      </c>
      <c r="Z86" s="44">
        <f t="shared" si="9"/>
        <v>37</v>
      </c>
      <c r="AA86" s="44">
        <f t="shared" si="9"/>
        <v>59</v>
      </c>
      <c r="AB86" s="45">
        <f t="shared" si="9"/>
        <v>54</v>
      </c>
    </row>
    <row r="87" spans="2:28" ht="17.25" thickTop="1" thickBot="1" x14ac:dyDescent="0.3">
      <c r="B87" s="46" t="str">
        <f t="shared" si="4"/>
        <v>14.09.2021</v>
      </c>
      <c r="C87" s="57">
        <f t="shared" si="5"/>
        <v>1273</v>
      </c>
      <c r="D87" s="58">
        <f t="shared" si="6"/>
        <v>0</v>
      </c>
      <c r="E87" s="43">
        <f t="shared" si="9"/>
        <v>52</v>
      </c>
      <c r="F87" s="44">
        <f t="shared" si="9"/>
        <v>42</v>
      </c>
      <c r="G87" s="44">
        <f t="shared" si="9"/>
        <v>11</v>
      </c>
      <c r="H87" s="44">
        <f t="shared" si="9"/>
        <v>19</v>
      </c>
      <c r="I87" s="44">
        <f t="shared" si="9"/>
        <v>28</v>
      </c>
      <c r="J87" s="44">
        <f t="shared" si="9"/>
        <v>28</v>
      </c>
      <c r="K87" s="44">
        <f t="shared" si="9"/>
        <v>8</v>
      </c>
      <c r="L87" s="44">
        <f t="shared" si="9"/>
        <v>10</v>
      </c>
      <c r="M87" s="44">
        <f t="shared" si="9"/>
        <v>25</v>
      </c>
      <c r="N87" s="44">
        <f t="shared" si="9"/>
        <v>55</v>
      </c>
      <c r="O87" s="44">
        <f t="shared" si="9"/>
        <v>70</v>
      </c>
      <c r="P87" s="44">
        <f t="shared" si="9"/>
        <v>13</v>
      </c>
      <c r="Q87" s="44">
        <f t="shared" si="9"/>
        <v>16</v>
      </c>
      <c r="R87" s="44">
        <f t="shared" si="9"/>
        <v>25</v>
      </c>
      <c r="S87" s="44">
        <f t="shared" si="9"/>
        <v>36</v>
      </c>
      <c r="T87" s="44">
        <f t="shared" si="9"/>
        <v>55</v>
      </c>
      <c r="U87" s="44">
        <f t="shared" si="9"/>
        <v>74</v>
      </c>
      <c r="V87" s="44">
        <f t="shared" si="9"/>
        <v>88</v>
      </c>
      <c r="W87" s="44">
        <f t="shared" si="9"/>
        <v>88</v>
      </c>
      <c r="X87" s="44">
        <f t="shared" si="9"/>
        <v>118</v>
      </c>
      <c r="Y87" s="44">
        <f t="shared" si="9"/>
        <v>111</v>
      </c>
      <c r="Z87" s="44">
        <f t="shared" si="9"/>
        <v>107</v>
      </c>
      <c r="AA87" s="44">
        <f t="shared" si="9"/>
        <v>96</v>
      </c>
      <c r="AB87" s="45">
        <f t="shared" si="9"/>
        <v>98</v>
      </c>
    </row>
    <row r="88" spans="2:28" ht="17.25" thickTop="1" thickBot="1" x14ac:dyDescent="0.3">
      <c r="B88" s="46" t="str">
        <f t="shared" si="4"/>
        <v>15.09.2021</v>
      </c>
      <c r="C88" s="57">
        <f t="shared" si="5"/>
        <v>795</v>
      </c>
      <c r="D88" s="58">
        <f t="shared" si="6"/>
        <v>-337</v>
      </c>
      <c r="E88" s="63">
        <f t="shared" si="9"/>
        <v>17</v>
      </c>
      <c r="F88" s="44">
        <f t="shared" si="9"/>
        <v>-33</v>
      </c>
      <c r="G88" s="44">
        <f t="shared" si="9"/>
        <v>-50</v>
      </c>
      <c r="H88" s="44">
        <f t="shared" si="9"/>
        <v>-50</v>
      </c>
      <c r="I88" s="44">
        <f t="shared" si="9"/>
        <v>-50</v>
      </c>
      <c r="J88" s="44">
        <f t="shared" si="9"/>
        <v>-50</v>
      </c>
      <c r="K88" s="44">
        <f t="shared" si="9"/>
        <v>-50</v>
      </c>
      <c r="L88" s="44">
        <f t="shared" si="9"/>
        <v>-50</v>
      </c>
      <c r="M88" s="44">
        <f t="shared" si="9"/>
        <v>-4</v>
      </c>
      <c r="N88" s="44">
        <f t="shared" si="9"/>
        <v>43</v>
      </c>
      <c r="O88" s="44">
        <f t="shared" si="9"/>
        <v>63</v>
      </c>
      <c r="P88" s="44">
        <f t="shared" si="9"/>
        <v>45</v>
      </c>
      <c r="Q88" s="44">
        <f t="shared" si="9"/>
        <v>54</v>
      </c>
      <c r="R88" s="44">
        <f t="shared" si="9"/>
        <v>72</v>
      </c>
      <c r="S88" s="44">
        <f t="shared" si="9"/>
        <v>55</v>
      </c>
      <c r="T88" s="44">
        <f t="shared" si="9"/>
        <v>54</v>
      </c>
      <c r="U88" s="44">
        <f t="shared" si="9"/>
        <v>35</v>
      </c>
      <c r="V88" s="44">
        <f t="shared" si="9"/>
        <v>45</v>
      </c>
      <c r="W88" s="44">
        <f t="shared" si="9"/>
        <v>45</v>
      </c>
      <c r="X88" s="44">
        <f t="shared" si="9"/>
        <v>77</v>
      </c>
      <c r="Y88" s="44">
        <f t="shared" si="9"/>
        <v>55</v>
      </c>
      <c r="Z88" s="44">
        <f t="shared" si="9"/>
        <v>45</v>
      </c>
      <c r="AA88" s="44">
        <f t="shared" si="9"/>
        <v>45</v>
      </c>
      <c r="AB88" s="45">
        <f t="shared" si="9"/>
        <v>45</v>
      </c>
    </row>
    <row r="89" spans="2:28" ht="17.25" thickTop="1" thickBot="1" x14ac:dyDescent="0.3">
      <c r="B89" s="46" t="str">
        <f t="shared" si="4"/>
        <v>16.09.2021</v>
      </c>
      <c r="C89" s="57">
        <f t="shared" si="5"/>
        <v>1053</v>
      </c>
      <c r="D89" s="58">
        <f t="shared" si="6"/>
        <v>0</v>
      </c>
      <c r="E89" s="63">
        <f t="shared" si="9"/>
        <v>45</v>
      </c>
      <c r="F89" s="44">
        <f t="shared" si="9"/>
        <v>11</v>
      </c>
      <c r="G89" s="44">
        <f t="shared" si="9"/>
        <v>0</v>
      </c>
      <c r="H89" s="44">
        <f t="shared" si="9"/>
        <v>0</v>
      </c>
      <c r="I89" s="44">
        <f t="shared" si="9"/>
        <v>0</v>
      </c>
      <c r="J89" s="44">
        <f t="shared" si="9"/>
        <v>10</v>
      </c>
      <c r="K89" s="44">
        <f t="shared" si="9"/>
        <v>20</v>
      </c>
      <c r="L89" s="44">
        <f t="shared" si="9"/>
        <v>39</v>
      </c>
      <c r="M89" s="44">
        <f t="shared" si="9"/>
        <v>45</v>
      </c>
      <c r="N89" s="44">
        <f t="shared" si="9"/>
        <v>30</v>
      </c>
      <c r="O89" s="44">
        <f t="shared" si="9"/>
        <v>35</v>
      </c>
      <c r="P89" s="44">
        <f t="shared" si="9"/>
        <v>47</v>
      </c>
      <c r="Q89" s="44">
        <f t="shared" si="9"/>
        <v>45</v>
      </c>
      <c r="R89" s="44">
        <f t="shared" si="9"/>
        <v>83</v>
      </c>
      <c r="S89" s="44">
        <f t="shared" si="9"/>
        <v>80</v>
      </c>
      <c r="T89" s="44">
        <f t="shared" si="9"/>
        <v>61</v>
      </c>
      <c r="U89" s="44">
        <f t="shared" si="9"/>
        <v>78</v>
      </c>
      <c r="V89" s="44">
        <f t="shared" si="9"/>
        <v>63</v>
      </c>
      <c r="W89" s="44">
        <f t="shared" si="9"/>
        <v>75</v>
      </c>
      <c r="X89" s="44">
        <f t="shared" si="9"/>
        <v>71</v>
      </c>
      <c r="Y89" s="44">
        <f t="shared" si="9"/>
        <v>49</v>
      </c>
      <c r="Z89" s="44">
        <f t="shared" si="9"/>
        <v>40</v>
      </c>
      <c r="AA89" s="44">
        <f t="shared" si="9"/>
        <v>67</v>
      </c>
      <c r="AB89" s="45">
        <f t="shared" si="9"/>
        <v>59</v>
      </c>
    </row>
    <row r="90" spans="2:28" ht="17.25" thickTop="1" thickBot="1" x14ac:dyDescent="0.3">
      <c r="B90" s="46" t="str">
        <f t="shared" si="4"/>
        <v>17.09.2021</v>
      </c>
      <c r="C90" s="57">
        <f t="shared" si="5"/>
        <v>1042</v>
      </c>
      <c r="D90" s="58">
        <f t="shared" si="6"/>
        <v>0</v>
      </c>
      <c r="E90" s="63">
        <f t="shared" si="9"/>
        <v>45</v>
      </c>
      <c r="F90" s="44">
        <f t="shared" si="9"/>
        <v>13</v>
      </c>
      <c r="G90" s="44">
        <f t="shared" si="9"/>
        <v>0</v>
      </c>
      <c r="H90" s="44">
        <f t="shared" si="9"/>
        <v>0</v>
      </c>
      <c r="I90" s="44">
        <f t="shared" si="9"/>
        <v>0</v>
      </c>
      <c r="J90" s="44">
        <f t="shared" si="9"/>
        <v>0</v>
      </c>
      <c r="K90" s="44">
        <f t="shared" si="9"/>
        <v>52</v>
      </c>
      <c r="L90" s="44">
        <f t="shared" si="9"/>
        <v>55</v>
      </c>
      <c r="M90" s="44">
        <f t="shared" si="9"/>
        <v>74</v>
      </c>
      <c r="N90" s="44">
        <f t="shared" si="9"/>
        <v>26</v>
      </c>
      <c r="O90" s="44">
        <f t="shared" si="9"/>
        <v>55</v>
      </c>
      <c r="P90" s="44">
        <f t="shared" si="9"/>
        <v>55</v>
      </c>
      <c r="Q90" s="44">
        <f t="shared" si="9"/>
        <v>81</v>
      </c>
      <c r="R90" s="44">
        <f t="shared" si="9"/>
        <v>96</v>
      </c>
      <c r="S90" s="44">
        <f t="shared" si="9"/>
        <v>73</v>
      </c>
      <c r="T90" s="44">
        <f t="shared" si="9"/>
        <v>50</v>
      </c>
      <c r="U90" s="44">
        <f t="shared" si="9"/>
        <v>63</v>
      </c>
      <c r="V90" s="44">
        <f t="shared" si="9"/>
        <v>60</v>
      </c>
      <c r="W90" s="44">
        <f t="shared" si="9"/>
        <v>25</v>
      </c>
      <c r="X90" s="44">
        <f t="shared" si="9"/>
        <v>57</v>
      </c>
      <c r="Y90" s="44">
        <f t="shared" si="9"/>
        <v>41</v>
      </c>
      <c r="Z90" s="44">
        <f t="shared" si="9"/>
        <v>0</v>
      </c>
      <c r="AA90" s="44">
        <f t="shared" si="9"/>
        <v>56</v>
      </c>
      <c r="AB90" s="45">
        <f t="shared" si="9"/>
        <v>65</v>
      </c>
    </row>
    <row r="91" spans="2:28" ht="17.25" thickTop="1" thickBot="1" x14ac:dyDescent="0.3">
      <c r="B91" s="46" t="str">
        <f t="shared" si="4"/>
        <v>18.09.2021</v>
      </c>
      <c r="C91" s="57">
        <f t="shared" si="5"/>
        <v>616</v>
      </c>
      <c r="D91" s="58">
        <f t="shared" si="6"/>
        <v>0</v>
      </c>
      <c r="E91" s="63">
        <f t="shared" si="9"/>
        <v>64</v>
      </c>
      <c r="F91" s="44">
        <f t="shared" si="9"/>
        <v>44</v>
      </c>
      <c r="G91" s="44">
        <f t="shared" si="9"/>
        <v>35</v>
      </c>
      <c r="H91" s="44">
        <f t="shared" si="9"/>
        <v>16</v>
      </c>
      <c r="I91" s="44">
        <f t="shared" si="9"/>
        <v>15</v>
      </c>
      <c r="J91" s="44">
        <f t="shared" si="9"/>
        <v>23</v>
      </c>
      <c r="K91" s="44">
        <f t="shared" si="9"/>
        <v>44</v>
      </c>
      <c r="L91" s="44">
        <f t="shared" si="9"/>
        <v>35</v>
      </c>
      <c r="M91" s="44">
        <f t="shared" si="9"/>
        <v>25</v>
      </c>
      <c r="N91" s="44">
        <f t="shared" si="9"/>
        <v>25</v>
      </c>
      <c r="O91" s="44">
        <f t="shared" si="9"/>
        <v>35</v>
      </c>
      <c r="P91" s="44">
        <f t="shared" si="9"/>
        <v>35</v>
      </c>
      <c r="Q91" s="44">
        <f t="shared" si="9"/>
        <v>25</v>
      </c>
      <c r="R91" s="44">
        <f t="shared" si="9"/>
        <v>25</v>
      </c>
      <c r="S91" s="44">
        <f t="shared" si="9"/>
        <v>25</v>
      </c>
      <c r="T91" s="44">
        <f t="shared" si="9"/>
        <v>4</v>
      </c>
      <c r="U91" s="44">
        <f t="shared" si="9"/>
        <v>30</v>
      </c>
      <c r="V91" s="44">
        <f t="shared" si="9"/>
        <v>25</v>
      </c>
      <c r="W91" s="44">
        <f t="shared" si="9"/>
        <v>11</v>
      </c>
      <c r="X91" s="44">
        <f t="shared" si="9"/>
        <v>5</v>
      </c>
      <c r="Y91" s="44">
        <f t="shared" si="9"/>
        <v>5</v>
      </c>
      <c r="Z91" s="44">
        <f t="shared" si="9"/>
        <v>35</v>
      </c>
      <c r="AA91" s="44">
        <f t="shared" si="9"/>
        <v>25</v>
      </c>
      <c r="AB91" s="45">
        <f t="shared" si="9"/>
        <v>5</v>
      </c>
    </row>
    <row r="92" spans="2:28" ht="17.25" thickTop="1" thickBot="1" x14ac:dyDescent="0.3">
      <c r="B92" s="46" t="str">
        <f t="shared" si="4"/>
        <v>19.09.2021</v>
      </c>
      <c r="C92" s="57">
        <f t="shared" si="5"/>
        <v>469</v>
      </c>
      <c r="D92" s="58">
        <f t="shared" si="6"/>
        <v>0</v>
      </c>
      <c r="E92" s="63">
        <f t="shared" si="9"/>
        <v>5</v>
      </c>
      <c r="F92" s="44">
        <f t="shared" si="9"/>
        <v>28</v>
      </c>
      <c r="G92" s="44">
        <f t="shared" si="9"/>
        <v>2</v>
      </c>
      <c r="H92" s="44">
        <f t="shared" si="9"/>
        <v>0</v>
      </c>
      <c r="I92" s="44">
        <f t="shared" si="9"/>
        <v>0</v>
      </c>
      <c r="J92" s="44">
        <f t="shared" si="9"/>
        <v>0</v>
      </c>
      <c r="K92" s="44">
        <f t="shared" si="9"/>
        <v>2</v>
      </c>
      <c r="L92" s="44">
        <f t="shared" si="9"/>
        <v>12</v>
      </c>
      <c r="M92" s="44">
        <f t="shared" si="9"/>
        <v>45</v>
      </c>
      <c r="N92" s="44">
        <f t="shared" si="9"/>
        <v>25</v>
      </c>
      <c r="O92" s="44">
        <f t="shared" si="9"/>
        <v>25</v>
      </c>
      <c r="P92" s="44">
        <f t="shared" si="9"/>
        <v>25</v>
      </c>
      <c r="Q92" s="44">
        <f t="shared" si="9"/>
        <v>25</v>
      </c>
      <c r="R92" s="44">
        <f t="shared" si="9"/>
        <v>25</v>
      </c>
      <c r="S92" s="44">
        <f t="shared" si="9"/>
        <v>25</v>
      </c>
      <c r="T92" s="44">
        <f t="shared" si="9"/>
        <v>25</v>
      </c>
      <c r="U92" s="44">
        <f t="shared" si="9"/>
        <v>25</v>
      </c>
      <c r="V92" s="44">
        <f t="shared" si="9"/>
        <v>25</v>
      </c>
      <c r="W92" s="44">
        <f t="shared" si="9"/>
        <v>25</v>
      </c>
      <c r="X92" s="44">
        <f t="shared" si="9"/>
        <v>25</v>
      </c>
      <c r="Y92" s="44">
        <f t="shared" si="9"/>
        <v>25</v>
      </c>
      <c r="Z92" s="44">
        <f t="shared" si="9"/>
        <v>25</v>
      </c>
      <c r="AA92" s="44">
        <f t="shared" si="9"/>
        <v>25</v>
      </c>
      <c r="AB92" s="45">
        <f t="shared" si="9"/>
        <v>25</v>
      </c>
    </row>
    <row r="93" spans="2:28" ht="17.25" thickTop="1" thickBot="1" x14ac:dyDescent="0.3">
      <c r="B93" s="46" t="str">
        <f t="shared" si="4"/>
        <v>20.09.2021</v>
      </c>
      <c r="C93" s="57">
        <f t="shared" si="5"/>
        <v>869</v>
      </c>
      <c r="D93" s="58">
        <f t="shared" si="6"/>
        <v>0</v>
      </c>
      <c r="E93" s="63">
        <f t="shared" si="9"/>
        <v>78</v>
      </c>
      <c r="F93" s="44">
        <f t="shared" si="9"/>
        <v>39</v>
      </c>
      <c r="G93" s="44">
        <f t="shared" si="9"/>
        <v>20</v>
      </c>
      <c r="H93" s="44">
        <f t="shared" si="9"/>
        <v>0</v>
      </c>
      <c r="I93" s="44">
        <f t="shared" si="9"/>
        <v>0</v>
      </c>
      <c r="J93" s="44">
        <f t="shared" si="9"/>
        <v>0</v>
      </c>
      <c r="K93" s="44">
        <f t="shared" si="9"/>
        <v>29</v>
      </c>
      <c r="L93" s="44">
        <f t="shared" si="9"/>
        <v>45</v>
      </c>
      <c r="M93" s="44">
        <f t="shared" si="9"/>
        <v>45</v>
      </c>
      <c r="N93" s="44">
        <f t="shared" si="9"/>
        <v>45</v>
      </c>
      <c r="O93" s="44">
        <f t="shared" si="9"/>
        <v>35</v>
      </c>
      <c r="P93" s="44">
        <f t="shared" si="9"/>
        <v>25</v>
      </c>
      <c r="Q93" s="44">
        <f t="shared" si="9"/>
        <v>25</v>
      </c>
      <c r="R93" s="44">
        <f t="shared" si="9"/>
        <v>33</v>
      </c>
      <c r="S93" s="44">
        <f t="shared" si="9"/>
        <v>45</v>
      </c>
      <c r="T93" s="44">
        <f t="shared" si="9"/>
        <v>45</v>
      </c>
      <c r="U93" s="44">
        <f t="shared" si="9"/>
        <v>45</v>
      </c>
      <c r="V93" s="44">
        <f t="shared" si="9"/>
        <v>45</v>
      </c>
      <c r="W93" s="44">
        <f t="shared" si="9"/>
        <v>45</v>
      </c>
      <c r="X93" s="44">
        <f t="shared" si="9"/>
        <v>45</v>
      </c>
      <c r="Y93" s="44">
        <f t="shared" si="9"/>
        <v>45</v>
      </c>
      <c r="Z93" s="44">
        <f t="shared" si="9"/>
        <v>45</v>
      </c>
      <c r="AA93" s="44">
        <f t="shared" si="9"/>
        <v>45</v>
      </c>
      <c r="AB93" s="45">
        <f t="shared" si="9"/>
        <v>45</v>
      </c>
    </row>
    <row r="94" spans="2:28" ht="17.25" thickTop="1" thickBot="1" x14ac:dyDescent="0.3">
      <c r="B94" s="46" t="str">
        <f t="shared" si="4"/>
        <v>21.09.2021</v>
      </c>
      <c r="C94" s="57">
        <f t="shared" si="5"/>
        <v>308</v>
      </c>
      <c r="D94" s="58">
        <f t="shared" si="6"/>
        <v>-159</v>
      </c>
      <c r="E94" s="63">
        <f t="shared" si="9"/>
        <v>33</v>
      </c>
      <c r="F94" s="44">
        <f t="shared" si="9"/>
        <v>0</v>
      </c>
      <c r="G94" s="44">
        <f t="shared" si="9"/>
        <v>-12</v>
      </c>
      <c r="H94" s="44">
        <f t="shared" si="9"/>
        <v>-50</v>
      </c>
      <c r="I94" s="44">
        <f t="shared" si="9"/>
        <v>-50</v>
      </c>
      <c r="J94" s="44">
        <f t="shared" si="9"/>
        <v>-47</v>
      </c>
      <c r="K94" s="44">
        <f t="shared" si="9"/>
        <v>25</v>
      </c>
      <c r="L94" s="44">
        <f t="shared" si="9"/>
        <v>24</v>
      </c>
      <c r="M94" s="44">
        <f t="shared" si="9"/>
        <v>24</v>
      </c>
      <c r="N94" s="44">
        <f t="shared" si="9"/>
        <v>25</v>
      </c>
      <c r="O94" s="44">
        <f t="shared" si="9"/>
        <v>2</v>
      </c>
      <c r="P94" s="44">
        <f t="shared" si="9"/>
        <v>0</v>
      </c>
      <c r="Q94" s="44">
        <f t="shared" si="9"/>
        <v>0</v>
      </c>
      <c r="R94" s="44">
        <f t="shared" si="9"/>
        <v>0</v>
      </c>
      <c r="S94" s="44">
        <f t="shared" si="9"/>
        <v>11</v>
      </c>
      <c r="T94" s="44">
        <f t="shared" si="9"/>
        <v>25</v>
      </c>
      <c r="U94" s="44">
        <f t="shared" si="9"/>
        <v>11</v>
      </c>
      <c r="V94" s="44">
        <f t="shared" si="9"/>
        <v>3</v>
      </c>
      <c r="W94" s="44">
        <f t="shared" si="9"/>
        <v>5</v>
      </c>
      <c r="X94" s="44">
        <f t="shared" si="9"/>
        <v>25</v>
      </c>
      <c r="Y94" s="44">
        <f t="shared" si="9"/>
        <v>25</v>
      </c>
      <c r="Z94" s="44">
        <f t="shared" si="9"/>
        <v>20</v>
      </c>
      <c r="AA94" s="44">
        <f t="shared" si="9"/>
        <v>25</v>
      </c>
      <c r="AB94" s="45">
        <f t="shared" si="9"/>
        <v>25</v>
      </c>
    </row>
    <row r="95" spans="2:28" ht="17.25" thickTop="1" thickBot="1" x14ac:dyDescent="0.3">
      <c r="B95" s="46" t="str">
        <f t="shared" si="4"/>
        <v>22.09.2021</v>
      </c>
      <c r="C95" s="57">
        <f t="shared" si="5"/>
        <v>445</v>
      </c>
      <c r="D95" s="58">
        <f t="shared" si="6"/>
        <v>-87</v>
      </c>
      <c r="E95" s="63">
        <f t="shared" si="9"/>
        <v>44</v>
      </c>
      <c r="F95" s="44">
        <f t="shared" si="9"/>
        <v>17</v>
      </c>
      <c r="G95" s="44">
        <f t="shared" si="9"/>
        <v>0</v>
      </c>
      <c r="H95" s="44">
        <f t="shared" si="9"/>
        <v>-34</v>
      </c>
      <c r="I95" s="44">
        <f t="shared" si="9"/>
        <v>-50</v>
      </c>
      <c r="J95" s="44">
        <f t="shared" si="9"/>
        <v>-3</v>
      </c>
      <c r="K95" s="44">
        <f t="shared" si="9"/>
        <v>14</v>
      </c>
      <c r="L95" s="44">
        <f t="shared" si="9"/>
        <v>45</v>
      </c>
      <c r="M95" s="44">
        <f t="shared" si="9"/>
        <v>5</v>
      </c>
      <c r="N95" s="44">
        <f t="shared" si="9"/>
        <v>25</v>
      </c>
      <c r="O95" s="44">
        <f t="shared" si="9"/>
        <v>12</v>
      </c>
      <c r="P95" s="44">
        <f t="shared" si="9"/>
        <v>13</v>
      </c>
      <c r="Q95" s="44">
        <f t="shared" si="9"/>
        <v>25</v>
      </c>
      <c r="R95" s="44">
        <f t="shared" si="9"/>
        <v>25</v>
      </c>
      <c r="S95" s="44">
        <f t="shared" si="9"/>
        <v>15</v>
      </c>
      <c r="T95" s="44">
        <f t="shared" si="9"/>
        <v>15</v>
      </c>
      <c r="U95" s="44">
        <f t="shared" si="9"/>
        <v>15</v>
      </c>
      <c r="V95" s="44">
        <f t="shared" si="9"/>
        <v>25</v>
      </c>
      <c r="W95" s="44">
        <f t="shared" si="9"/>
        <v>65</v>
      </c>
      <c r="X95" s="44">
        <f t="shared" si="9"/>
        <v>15</v>
      </c>
      <c r="Y95" s="44">
        <f t="shared" si="9"/>
        <v>15</v>
      </c>
      <c r="Z95" s="44">
        <f t="shared" si="9"/>
        <v>25</v>
      </c>
      <c r="AA95" s="44">
        <f t="shared" si="9"/>
        <v>15</v>
      </c>
      <c r="AB95" s="45">
        <f t="shared" si="9"/>
        <v>15</v>
      </c>
    </row>
    <row r="96" spans="2:28" ht="17.25" thickTop="1" thickBot="1" x14ac:dyDescent="0.3">
      <c r="B96" s="46" t="str">
        <f t="shared" si="4"/>
        <v>23.09.2021</v>
      </c>
      <c r="C96" s="57">
        <f t="shared" si="5"/>
        <v>402</v>
      </c>
      <c r="D96" s="58">
        <f t="shared" si="6"/>
        <v>-174</v>
      </c>
      <c r="E96" s="63">
        <f t="shared" si="9"/>
        <v>15</v>
      </c>
      <c r="F96" s="44">
        <f t="shared" si="9"/>
        <v>0</v>
      </c>
      <c r="G96" s="44">
        <f t="shared" si="9"/>
        <v>-38</v>
      </c>
      <c r="H96" s="44">
        <f t="shared" si="9"/>
        <v>-50</v>
      </c>
      <c r="I96" s="44">
        <f t="shared" si="9"/>
        <v>-50</v>
      </c>
      <c r="J96" s="44">
        <f t="shared" si="9"/>
        <v>-36</v>
      </c>
      <c r="K96" s="44">
        <f t="shared" si="9"/>
        <v>0</v>
      </c>
      <c r="L96" s="44">
        <f t="shared" si="9"/>
        <v>0</v>
      </c>
      <c r="M96" s="44">
        <f t="shared" si="9"/>
        <v>0</v>
      </c>
      <c r="N96" s="44">
        <f t="shared" si="9"/>
        <v>10</v>
      </c>
      <c r="O96" s="44">
        <f t="shared" si="9"/>
        <v>22</v>
      </c>
      <c r="P96" s="44">
        <f t="shared" si="9"/>
        <v>25</v>
      </c>
      <c r="Q96" s="44">
        <f t="shared" si="9"/>
        <v>25</v>
      </c>
      <c r="R96" s="44">
        <f t="shared" si="9"/>
        <v>25</v>
      </c>
      <c r="S96" s="44">
        <f t="shared" si="9"/>
        <v>25</v>
      </c>
      <c r="T96" s="44">
        <f t="shared" ref="T96:AB96" si="10">T26+T61</f>
        <v>25</v>
      </c>
      <c r="U96" s="44">
        <f t="shared" si="10"/>
        <v>25</v>
      </c>
      <c r="V96" s="44">
        <f t="shared" si="10"/>
        <v>25</v>
      </c>
      <c r="W96" s="44">
        <f t="shared" si="10"/>
        <v>25</v>
      </c>
      <c r="X96" s="44">
        <f t="shared" si="10"/>
        <v>25</v>
      </c>
      <c r="Y96" s="44">
        <f t="shared" si="10"/>
        <v>55</v>
      </c>
      <c r="Z96" s="44">
        <f t="shared" si="10"/>
        <v>25</v>
      </c>
      <c r="AA96" s="44">
        <f t="shared" si="10"/>
        <v>25</v>
      </c>
      <c r="AB96" s="45">
        <f t="shared" si="10"/>
        <v>25</v>
      </c>
    </row>
    <row r="97" spans="2:28" ht="17.25" thickTop="1" thickBot="1" x14ac:dyDescent="0.3">
      <c r="B97" s="46" t="str">
        <f t="shared" si="4"/>
        <v>24.09.2021</v>
      </c>
      <c r="C97" s="57">
        <f t="shared" si="5"/>
        <v>539</v>
      </c>
      <c r="D97" s="58">
        <f t="shared" si="6"/>
        <v>0</v>
      </c>
      <c r="E97" s="63">
        <f t="shared" ref="E97:AB104" si="11">E27+E62</f>
        <v>58</v>
      </c>
      <c r="F97" s="44">
        <f t="shared" si="11"/>
        <v>25</v>
      </c>
      <c r="G97" s="44">
        <f t="shared" si="11"/>
        <v>5</v>
      </c>
      <c r="H97" s="44">
        <f t="shared" si="11"/>
        <v>0</v>
      </c>
      <c r="I97" s="44">
        <f t="shared" si="11"/>
        <v>0</v>
      </c>
      <c r="J97" s="44">
        <f t="shared" si="11"/>
        <v>10</v>
      </c>
      <c r="K97" s="44">
        <f t="shared" si="11"/>
        <v>62</v>
      </c>
      <c r="L97" s="44">
        <f t="shared" si="11"/>
        <v>75</v>
      </c>
      <c r="M97" s="44">
        <f t="shared" si="11"/>
        <v>102</v>
      </c>
      <c r="N97" s="44">
        <f t="shared" si="11"/>
        <v>81</v>
      </c>
      <c r="O97" s="44">
        <f t="shared" si="11"/>
        <v>5</v>
      </c>
      <c r="P97" s="44">
        <f t="shared" si="11"/>
        <v>1</v>
      </c>
      <c r="Q97" s="44">
        <f t="shared" si="11"/>
        <v>5</v>
      </c>
      <c r="R97" s="44">
        <f t="shared" si="11"/>
        <v>15</v>
      </c>
      <c r="S97" s="44">
        <f t="shared" si="11"/>
        <v>5</v>
      </c>
      <c r="T97" s="44">
        <f t="shared" si="11"/>
        <v>15</v>
      </c>
      <c r="U97" s="44">
        <f t="shared" si="11"/>
        <v>20</v>
      </c>
      <c r="V97" s="44">
        <f t="shared" si="11"/>
        <v>20</v>
      </c>
      <c r="W97" s="44">
        <f t="shared" si="11"/>
        <v>10</v>
      </c>
      <c r="X97" s="44">
        <f t="shared" si="11"/>
        <v>5</v>
      </c>
      <c r="Y97" s="44">
        <f t="shared" si="11"/>
        <v>5</v>
      </c>
      <c r="Z97" s="44">
        <f t="shared" si="11"/>
        <v>5</v>
      </c>
      <c r="AA97" s="44">
        <f t="shared" si="11"/>
        <v>5</v>
      </c>
      <c r="AB97" s="45">
        <f t="shared" si="11"/>
        <v>5</v>
      </c>
    </row>
    <row r="98" spans="2:28" ht="17.25" thickTop="1" thickBot="1" x14ac:dyDescent="0.3">
      <c r="B98" s="46" t="str">
        <f t="shared" si="4"/>
        <v>25.09.2021</v>
      </c>
      <c r="C98" s="57">
        <f t="shared" si="5"/>
        <v>734</v>
      </c>
      <c r="D98" s="58">
        <f t="shared" si="6"/>
        <v>0</v>
      </c>
      <c r="E98" s="63">
        <f t="shared" si="11"/>
        <v>21</v>
      </c>
      <c r="F98" s="44">
        <f t="shared" si="11"/>
        <v>25</v>
      </c>
      <c r="G98" s="44">
        <f t="shared" si="11"/>
        <v>43</v>
      </c>
      <c r="H98" s="44">
        <f t="shared" si="11"/>
        <v>31</v>
      </c>
      <c r="I98" s="44">
        <f t="shared" si="11"/>
        <v>14</v>
      </c>
      <c r="J98" s="44">
        <f t="shared" si="11"/>
        <v>38</v>
      </c>
      <c r="K98" s="44">
        <f t="shared" si="11"/>
        <v>79</v>
      </c>
      <c r="L98" s="44">
        <f t="shared" si="11"/>
        <v>53</v>
      </c>
      <c r="M98" s="44">
        <f t="shared" si="11"/>
        <v>25</v>
      </c>
      <c r="N98" s="44">
        <f t="shared" si="11"/>
        <v>25</v>
      </c>
      <c r="O98" s="44">
        <f t="shared" si="11"/>
        <v>25</v>
      </c>
      <c r="P98" s="44">
        <f t="shared" si="11"/>
        <v>25</v>
      </c>
      <c r="Q98" s="44">
        <f t="shared" si="11"/>
        <v>25</v>
      </c>
      <c r="R98" s="44">
        <f t="shared" si="11"/>
        <v>25</v>
      </c>
      <c r="S98" s="44">
        <f t="shared" si="11"/>
        <v>25</v>
      </c>
      <c r="T98" s="44">
        <f t="shared" si="11"/>
        <v>25</v>
      </c>
      <c r="U98" s="44">
        <f t="shared" si="11"/>
        <v>25</v>
      </c>
      <c r="V98" s="44">
        <f t="shared" si="11"/>
        <v>25</v>
      </c>
      <c r="W98" s="44">
        <f t="shared" si="11"/>
        <v>25</v>
      </c>
      <c r="X98" s="44">
        <f t="shared" si="11"/>
        <v>25</v>
      </c>
      <c r="Y98" s="44">
        <f t="shared" si="11"/>
        <v>55</v>
      </c>
      <c r="Z98" s="44">
        <f t="shared" si="11"/>
        <v>25</v>
      </c>
      <c r="AA98" s="44">
        <f t="shared" si="11"/>
        <v>25</v>
      </c>
      <c r="AB98" s="45">
        <f t="shared" si="11"/>
        <v>25</v>
      </c>
    </row>
    <row r="99" spans="2:28" ht="17.25" thickTop="1" thickBot="1" x14ac:dyDescent="0.3">
      <c r="B99" s="46" t="str">
        <f t="shared" si="4"/>
        <v>26.09.2021</v>
      </c>
      <c r="C99" s="57">
        <f t="shared" si="5"/>
        <v>684</v>
      </c>
      <c r="D99" s="58">
        <f t="shared" si="6"/>
        <v>0</v>
      </c>
      <c r="E99" s="63">
        <f t="shared" si="11"/>
        <v>25</v>
      </c>
      <c r="F99" s="44">
        <f t="shared" si="11"/>
        <v>25</v>
      </c>
      <c r="G99" s="44">
        <f t="shared" si="11"/>
        <v>38</v>
      </c>
      <c r="H99" s="44">
        <f t="shared" si="11"/>
        <v>45</v>
      </c>
      <c r="I99" s="44">
        <f t="shared" si="11"/>
        <v>32</v>
      </c>
      <c r="J99" s="44">
        <f t="shared" si="11"/>
        <v>29</v>
      </c>
      <c r="K99" s="44">
        <f t="shared" si="11"/>
        <v>45</v>
      </c>
      <c r="L99" s="44">
        <f t="shared" si="11"/>
        <v>45</v>
      </c>
      <c r="M99" s="44">
        <f t="shared" si="11"/>
        <v>25</v>
      </c>
      <c r="N99" s="44">
        <f t="shared" si="11"/>
        <v>25</v>
      </c>
      <c r="O99" s="44">
        <f t="shared" si="11"/>
        <v>25</v>
      </c>
      <c r="P99" s="44">
        <f t="shared" si="11"/>
        <v>25</v>
      </c>
      <c r="Q99" s="44">
        <f t="shared" si="11"/>
        <v>25</v>
      </c>
      <c r="R99" s="44">
        <f t="shared" si="11"/>
        <v>25</v>
      </c>
      <c r="S99" s="44">
        <f t="shared" si="11"/>
        <v>25</v>
      </c>
      <c r="T99" s="44">
        <f t="shared" si="11"/>
        <v>25</v>
      </c>
      <c r="U99" s="44">
        <f t="shared" si="11"/>
        <v>25</v>
      </c>
      <c r="V99" s="44">
        <f t="shared" si="11"/>
        <v>25</v>
      </c>
      <c r="W99" s="44">
        <f t="shared" si="11"/>
        <v>25</v>
      </c>
      <c r="X99" s="44">
        <f t="shared" si="11"/>
        <v>25</v>
      </c>
      <c r="Y99" s="44">
        <f t="shared" si="11"/>
        <v>25</v>
      </c>
      <c r="Z99" s="44">
        <f t="shared" si="11"/>
        <v>25</v>
      </c>
      <c r="AA99" s="44">
        <f t="shared" si="11"/>
        <v>25</v>
      </c>
      <c r="AB99" s="45">
        <f t="shared" si="11"/>
        <v>25</v>
      </c>
    </row>
    <row r="100" spans="2:28" ht="17.25" thickTop="1" thickBot="1" x14ac:dyDescent="0.3">
      <c r="B100" s="46" t="str">
        <f t="shared" si="4"/>
        <v>27.09.2021</v>
      </c>
      <c r="C100" s="57">
        <f t="shared" si="5"/>
        <v>376</v>
      </c>
      <c r="D100" s="58">
        <f t="shared" si="6"/>
        <v>-185</v>
      </c>
      <c r="E100" s="63">
        <f t="shared" si="11"/>
        <v>32</v>
      </c>
      <c r="F100" s="44">
        <f t="shared" si="11"/>
        <v>25</v>
      </c>
      <c r="G100" s="44">
        <f t="shared" si="11"/>
        <v>-35</v>
      </c>
      <c r="H100" s="44">
        <f t="shared" si="11"/>
        <v>-50</v>
      </c>
      <c r="I100" s="44">
        <f t="shared" si="11"/>
        <v>-50</v>
      </c>
      <c r="J100" s="44">
        <f t="shared" si="11"/>
        <v>-50</v>
      </c>
      <c r="K100" s="44">
        <f t="shared" si="11"/>
        <v>33</v>
      </c>
      <c r="L100" s="44">
        <f t="shared" si="11"/>
        <v>45</v>
      </c>
      <c r="M100" s="44">
        <f t="shared" si="11"/>
        <v>45</v>
      </c>
      <c r="N100" s="44">
        <f t="shared" si="11"/>
        <v>15</v>
      </c>
      <c r="O100" s="44">
        <f t="shared" si="11"/>
        <v>1</v>
      </c>
      <c r="P100" s="44">
        <f t="shared" si="11"/>
        <v>25</v>
      </c>
      <c r="Q100" s="44">
        <f t="shared" si="11"/>
        <v>25</v>
      </c>
      <c r="R100" s="44">
        <f t="shared" si="11"/>
        <v>25</v>
      </c>
      <c r="S100" s="44">
        <f t="shared" si="11"/>
        <v>5</v>
      </c>
      <c r="T100" s="44">
        <f t="shared" si="11"/>
        <v>5</v>
      </c>
      <c r="U100" s="44">
        <f t="shared" si="11"/>
        <v>9</v>
      </c>
      <c r="V100" s="44">
        <f t="shared" si="11"/>
        <v>20</v>
      </c>
      <c r="W100" s="44">
        <f t="shared" si="11"/>
        <v>15</v>
      </c>
      <c r="X100" s="44">
        <f t="shared" si="11"/>
        <v>5</v>
      </c>
      <c r="Y100" s="44">
        <f t="shared" si="11"/>
        <v>13</v>
      </c>
      <c r="Z100" s="44">
        <f t="shared" si="11"/>
        <v>15</v>
      </c>
      <c r="AA100" s="44">
        <f t="shared" si="11"/>
        <v>5</v>
      </c>
      <c r="AB100" s="45">
        <f t="shared" si="11"/>
        <v>13</v>
      </c>
    </row>
    <row r="101" spans="2:28" ht="17.25" thickTop="1" thickBot="1" x14ac:dyDescent="0.3">
      <c r="B101" s="46" t="str">
        <f t="shared" si="4"/>
        <v>28.09.2021</v>
      </c>
      <c r="C101" s="57">
        <f t="shared" si="5"/>
        <v>570</v>
      </c>
      <c r="D101" s="58">
        <f t="shared" si="6"/>
        <v>0</v>
      </c>
      <c r="E101" s="63">
        <f t="shared" si="11"/>
        <v>35</v>
      </c>
      <c r="F101" s="44">
        <f t="shared" si="11"/>
        <v>59</v>
      </c>
      <c r="G101" s="44">
        <f t="shared" si="11"/>
        <v>42</v>
      </c>
      <c r="H101" s="44">
        <f t="shared" si="11"/>
        <v>0</v>
      </c>
      <c r="I101" s="44">
        <f t="shared" si="11"/>
        <v>0</v>
      </c>
      <c r="J101" s="44">
        <f t="shared" si="11"/>
        <v>19</v>
      </c>
      <c r="K101" s="44">
        <f t="shared" si="11"/>
        <v>67</v>
      </c>
      <c r="L101" s="44">
        <f t="shared" si="11"/>
        <v>98</v>
      </c>
      <c r="M101" s="44">
        <f t="shared" si="11"/>
        <v>25</v>
      </c>
      <c r="N101" s="44">
        <f t="shared" si="11"/>
        <v>15</v>
      </c>
      <c r="O101" s="44">
        <f t="shared" si="11"/>
        <v>15</v>
      </c>
      <c r="P101" s="44">
        <f t="shared" si="11"/>
        <v>15</v>
      </c>
      <c r="Q101" s="44">
        <f t="shared" si="11"/>
        <v>15</v>
      </c>
      <c r="R101" s="44">
        <f t="shared" si="11"/>
        <v>15</v>
      </c>
      <c r="S101" s="44">
        <f t="shared" si="11"/>
        <v>15</v>
      </c>
      <c r="T101" s="44">
        <f t="shared" si="11"/>
        <v>15</v>
      </c>
      <c r="U101" s="44">
        <f t="shared" si="11"/>
        <v>15</v>
      </c>
      <c r="V101" s="44">
        <f t="shared" si="11"/>
        <v>15</v>
      </c>
      <c r="W101" s="44">
        <f t="shared" si="11"/>
        <v>15</v>
      </c>
      <c r="X101" s="44">
        <f t="shared" si="11"/>
        <v>15</v>
      </c>
      <c r="Y101" s="44">
        <f t="shared" si="11"/>
        <v>15</v>
      </c>
      <c r="Z101" s="44">
        <f t="shared" si="11"/>
        <v>15</v>
      </c>
      <c r="AA101" s="44">
        <f t="shared" si="11"/>
        <v>15</v>
      </c>
      <c r="AB101" s="45">
        <f t="shared" si="11"/>
        <v>15</v>
      </c>
    </row>
    <row r="102" spans="2:28" ht="17.25" thickTop="1" thickBot="1" x14ac:dyDescent="0.3">
      <c r="B102" s="46" t="str">
        <f>B67</f>
        <v>29.09.2021</v>
      </c>
      <c r="C102" s="57">
        <f t="shared" si="5"/>
        <v>490</v>
      </c>
      <c r="D102" s="58">
        <f t="shared" si="6"/>
        <v>0</v>
      </c>
      <c r="E102" s="63">
        <f t="shared" si="11"/>
        <v>25</v>
      </c>
      <c r="F102" s="44">
        <f t="shared" si="11"/>
        <v>35</v>
      </c>
      <c r="G102" s="44">
        <f t="shared" si="11"/>
        <v>18</v>
      </c>
      <c r="H102" s="44">
        <f t="shared" si="11"/>
        <v>0</v>
      </c>
      <c r="I102" s="44">
        <f t="shared" si="11"/>
        <v>0</v>
      </c>
      <c r="J102" s="44">
        <f t="shared" si="11"/>
        <v>22</v>
      </c>
      <c r="K102" s="44">
        <f t="shared" si="11"/>
        <v>25</v>
      </c>
      <c r="L102" s="44">
        <f t="shared" si="11"/>
        <v>25</v>
      </c>
      <c r="M102" s="44">
        <f t="shared" si="11"/>
        <v>25</v>
      </c>
      <c r="N102" s="44">
        <f t="shared" si="11"/>
        <v>25</v>
      </c>
      <c r="O102" s="44">
        <f t="shared" si="11"/>
        <v>25</v>
      </c>
      <c r="P102" s="44">
        <f t="shared" si="11"/>
        <v>15</v>
      </c>
      <c r="Q102" s="44">
        <f t="shared" si="11"/>
        <v>15</v>
      </c>
      <c r="R102" s="44">
        <f t="shared" si="11"/>
        <v>25</v>
      </c>
      <c r="S102" s="44">
        <f t="shared" si="11"/>
        <v>25</v>
      </c>
      <c r="T102" s="44">
        <f t="shared" si="11"/>
        <v>25</v>
      </c>
      <c r="U102" s="44">
        <f t="shared" si="11"/>
        <v>15</v>
      </c>
      <c r="V102" s="44">
        <f t="shared" si="11"/>
        <v>15</v>
      </c>
      <c r="W102" s="44">
        <f t="shared" si="11"/>
        <v>25</v>
      </c>
      <c r="X102" s="44">
        <f t="shared" si="11"/>
        <v>15</v>
      </c>
      <c r="Y102" s="44">
        <f t="shared" si="11"/>
        <v>20</v>
      </c>
      <c r="Z102" s="44">
        <f t="shared" si="11"/>
        <v>25</v>
      </c>
      <c r="AA102" s="44">
        <f t="shared" si="11"/>
        <v>20</v>
      </c>
      <c r="AB102" s="45">
        <f t="shared" si="11"/>
        <v>25</v>
      </c>
    </row>
    <row r="103" spans="2:28" ht="16.5" thickTop="1" x14ac:dyDescent="0.25">
      <c r="B103" s="47" t="str">
        <f t="shared" si="4"/>
        <v>30.09.2021</v>
      </c>
      <c r="C103" s="65">
        <f t="shared" si="5"/>
        <v>556</v>
      </c>
      <c r="D103" s="66">
        <f t="shared" si="6"/>
        <v>0</v>
      </c>
      <c r="E103" s="67">
        <f t="shared" si="11"/>
        <v>25</v>
      </c>
      <c r="F103" s="49">
        <f t="shared" si="11"/>
        <v>45</v>
      </c>
      <c r="G103" s="49">
        <f t="shared" si="11"/>
        <v>5</v>
      </c>
      <c r="H103" s="49">
        <f t="shared" si="11"/>
        <v>5</v>
      </c>
      <c r="I103" s="49">
        <f t="shared" si="11"/>
        <v>5</v>
      </c>
      <c r="J103" s="49">
        <f t="shared" si="11"/>
        <v>21</v>
      </c>
      <c r="K103" s="49">
        <f t="shared" si="11"/>
        <v>25</v>
      </c>
      <c r="L103" s="49">
        <f t="shared" si="11"/>
        <v>25</v>
      </c>
      <c r="M103" s="49">
        <f t="shared" si="11"/>
        <v>25</v>
      </c>
      <c r="N103" s="49">
        <f t="shared" si="11"/>
        <v>25</v>
      </c>
      <c r="O103" s="49">
        <f t="shared" si="11"/>
        <v>25</v>
      </c>
      <c r="P103" s="49">
        <f t="shared" si="11"/>
        <v>25</v>
      </c>
      <c r="Q103" s="49">
        <f t="shared" si="11"/>
        <v>25</v>
      </c>
      <c r="R103" s="49">
        <f t="shared" si="11"/>
        <v>25</v>
      </c>
      <c r="S103" s="49">
        <f t="shared" si="11"/>
        <v>25</v>
      </c>
      <c r="T103" s="49">
        <f t="shared" si="11"/>
        <v>25</v>
      </c>
      <c r="U103" s="49">
        <f t="shared" si="11"/>
        <v>25</v>
      </c>
      <c r="V103" s="49">
        <f t="shared" si="11"/>
        <v>25</v>
      </c>
      <c r="W103" s="49">
        <f t="shared" si="11"/>
        <v>25</v>
      </c>
      <c r="X103" s="49">
        <f t="shared" si="11"/>
        <v>25</v>
      </c>
      <c r="Y103" s="49">
        <f t="shared" si="11"/>
        <v>25</v>
      </c>
      <c r="Z103" s="49">
        <f t="shared" si="11"/>
        <v>25</v>
      </c>
      <c r="AA103" s="49">
        <f t="shared" si="11"/>
        <v>25</v>
      </c>
      <c r="AB103" s="50">
        <f t="shared" si="11"/>
        <v>25</v>
      </c>
    </row>
    <row r="104" spans="2:28" ht="15.75" hidden="1" x14ac:dyDescent="0.25">
      <c r="B104" s="51" t="str">
        <f t="shared" si="4"/>
        <v>31.09.2021</v>
      </c>
      <c r="C104" s="71">
        <f t="shared" si="5"/>
        <v>0</v>
      </c>
      <c r="D104" s="72">
        <f t="shared" si="6"/>
        <v>0</v>
      </c>
      <c r="E104" s="52">
        <f t="shared" si="11"/>
        <v>0</v>
      </c>
      <c r="F104" s="53">
        <f t="shared" si="11"/>
        <v>0</v>
      </c>
      <c r="G104" s="53">
        <f t="shared" si="11"/>
        <v>0</v>
      </c>
      <c r="H104" s="53">
        <f t="shared" si="11"/>
        <v>0</v>
      </c>
      <c r="I104" s="53">
        <f t="shared" si="11"/>
        <v>0</v>
      </c>
      <c r="J104" s="53">
        <f t="shared" si="11"/>
        <v>0</v>
      </c>
      <c r="K104" s="53">
        <f t="shared" si="11"/>
        <v>0</v>
      </c>
      <c r="L104" s="53">
        <f t="shared" si="11"/>
        <v>0</v>
      </c>
      <c r="M104" s="53">
        <f t="shared" si="11"/>
        <v>0</v>
      </c>
      <c r="N104" s="53">
        <f t="shared" si="11"/>
        <v>0</v>
      </c>
      <c r="O104" s="53">
        <f t="shared" si="11"/>
        <v>0</v>
      </c>
      <c r="P104" s="53">
        <f t="shared" si="11"/>
        <v>0</v>
      </c>
      <c r="Q104" s="53">
        <f t="shared" si="11"/>
        <v>0</v>
      </c>
      <c r="R104" s="53">
        <f t="shared" si="11"/>
        <v>0</v>
      </c>
      <c r="S104" s="53">
        <f t="shared" si="11"/>
        <v>0</v>
      </c>
      <c r="T104" s="53">
        <f t="shared" si="11"/>
        <v>0</v>
      </c>
      <c r="U104" s="53">
        <f t="shared" si="11"/>
        <v>0</v>
      </c>
      <c r="V104" s="53">
        <f t="shared" si="11"/>
        <v>0</v>
      </c>
      <c r="W104" s="53">
        <f t="shared" si="11"/>
        <v>0</v>
      </c>
      <c r="X104" s="53">
        <f t="shared" si="11"/>
        <v>0</v>
      </c>
      <c r="Y104" s="53">
        <f t="shared" si="11"/>
        <v>0</v>
      </c>
      <c r="Z104" s="53">
        <f t="shared" si="11"/>
        <v>0</v>
      </c>
      <c r="AA104" s="53">
        <f t="shared" si="11"/>
        <v>0</v>
      </c>
      <c r="AB104" s="54">
        <f t="shared" si="11"/>
        <v>0</v>
      </c>
    </row>
    <row r="105" spans="2:28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I24" sqref="I24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3.28515625" style="1" customWidth="1"/>
    <col min="5" max="16384" width="9.140625" style="1"/>
  </cols>
  <sheetData>
    <row r="2" spans="2:28" ht="19.5" thickBot="1" x14ac:dyDescent="0.3">
      <c r="B2" s="89" t="s">
        <v>36</v>
      </c>
      <c r="C2" s="91" t="s">
        <v>37</v>
      </c>
      <c r="D2" s="92"/>
      <c r="E2" s="95" t="s">
        <v>38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6"/>
    </row>
    <row r="3" spans="2:28" ht="15.75" customHeight="1" thickTop="1" thickBot="1" x14ac:dyDescent="0.3">
      <c r="B3" s="90"/>
      <c r="C3" s="93"/>
      <c r="D3" s="94"/>
      <c r="E3" s="38" t="s">
        <v>2</v>
      </c>
      <c r="F3" s="39" t="s">
        <v>3</v>
      </c>
      <c r="G3" s="39" t="s">
        <v>4</v>
      </c>
      <c r="H3" s="39" t="s">
        <v>5</v>
      </c>
      <c r="I3" s="39" t="s">
        <v>6</v>
      </c>
      <c r="J3" s="39" t="s">
        <v>7</v>
      </c>
      <c r="K3" s="39" t="s">
        <v>8</v>
      </c>
      <c r="L3" s="39" t="s">
        <v>9</v>
      </c>
      <c r="M3" s="39" t="s">
        <v>10</v>
      </c>
      <c r="N3" s="39" t="s">
        <v>11</v>
      </c>
      <c r="O3" s="39" t="s">
        <v>12</v>
      </c>
      <c r="P3" s="39" t="s">
        <v>13</v>
      </c>
      <c r="Q3" s="39" t="s">
        <v>14</v>
      </c>
      <c r="R3" s="39" t="s">
        <v>15</v>
      </c>
      <c r="S3" s="40" t="s">
        <v>16</v>
      </c>
      <c r="T3" s="39" t="s">
        <v>17</v>
      </c>
      <c r="U3" s="39" t="s">
        <v>18</v>
      </c>
      <c r="V3" s="39" t="s">
        <v>19</v>
      </c>
      <c r="W3" s="39" t="s">
        <v>20</v>
      </c>
      <c r="X3" s="39" t="s">
        <v>21</v>
      </c>
      <c r="Y3" s="39" t="s">
        <v>22</v>
      </c>
      <c r="Z3" s="39" t="s">
        <v>23</v>
      </c>
      <c r="AA3" s="39" t="s">
        <v>24</v>
      </c>
      <c r="AB3" s="41" t="s">
        <v>25</v>
      </c>
    </row>
    <row r="4" spans="2:28" ht="17.25" thickTop="1" thickBot="1" x14ac:dyDescent="0.3">
      <c r="B4" s="42" t="str">
        <f>'Angazirana aFRR energija'!B4</f>
        <v>01.09.2021</v>
      </c>
      <c r="C4" s="97">
        <f>SUM(E4:AB4)</f>
        <v>553.64600000000019</v>
      </c>
      <c r="D4" s="98"/>
      <c r="E4" s="59">
        <v>1.7310000000000001</v>
      </c>
      <c r="F4" s="60">
        <v>21.131</v>
      </c>
      <c r="G4" s="60">
        <v>83.3</v>
      </c>
      <c r="H4" s="60">
        <v>85.543999999999997</v>
      </c>
      <c r="I4" s="60">
        <v>86.83</v>
      </c>
      <c r="J4" s="60">
        <v>70.11</v>
      </c>
      <c r="K4" s="60">
        <v>54.313000000000002</v>
      </c>
      <c r="L4" s="60">
        <v>31.850999999999999</v>
      </c>
      <c r="M4" s="60">
        <v>9.9789999999999992</v>
      </c>
      <c r="N4" s="60">
        <v>17.032</v>
      </c>
      <c r="O4" s="60">
        <v>5.0789999999999997</v>
      </c>
      <c r="P4" s="60">
        <v>5.7140000000000004</v>
      </c>
      <c r="Q4" s="60">
        <v>3.6389999999999998</v>
      </c>
      <c r="R4" s="61">
        <v>14.112</v>
      </c>
      <c r="S4" s="62">
        <v>7.3659999999999997</v>
      </c>
      <c r="T4" s="44">
        <v>16.515000000000001</v>
      </c>
      <c r="U4" s="44">
        <v>3.855</v>
      </c>
      <c r="V4" s="44">
        <v>19.445</v>
      </c>
      <c r="W4" s="44">
        <v>-3.3130000000000002</v>
      </c>
      <c r="X4" s="44">
        <v>-8.1310000000000002</v>
      </c>
      <c r="Y4" s="44">
        <v>1.778</v>
      </c>
      <c r="Z4" s="44">
        <v>4.883</v>
      </c>
      <c r="AA4" s="44">
        <v>0.33</v>
      </c>
      <c r="AB4" s="45">
        <v>20.553000000000001</v>
      </c>
    </row>
    <row r="5" spans="2:28" ht="17.25" thickTop="1" thickBot="1" x14ac:dyDescent="0.3">
      <c r="B5" s="46" t="str">
        <f>'Angazirana aFRR energija'!B5</f>
        <v>02.09.2021</v>
      </c>
      <c r="C5" s="97">
        <f t="shared" ref="C5:C34" si="0">SUM(E5:AB5)</f>
        <v>603.04000000000019</v>
      </c>
      <c r="D5" s="98"/>
      <c r="E5" s="63">
        <v>31.25</v>
      </c>
      <c r="F5" s="44">
        <v>70.94</v>
      </c>
      <c r="G5" s="44">
        <v>98.947000000000003</v>
      </c>
      <c r="H5" s="44">
        <v>104.101</v>
      </c>
      <c r="I5" s="44">
        <v>103.77</v>
      </c>
      <c r="J5" s="44">
        <v>90.102999999999994</v>
      </c>
      <c r="K5" s="44">
        <v>68.281000000000006</v>
      </c>
      <c r="L5" s="44">
        <v>32.978999999999999</v>
      </c>
      <c r="M5" s="44">
        <v>-3.86</v>
      </c>
      <c r="N5" s="44">
        <v>-5.9820000000000002</v>
      </c>
      <c r="O5" s="44">
        <v>-11.327999999999999</v>
      </c>
      <c r="P5" s="44">
        <v>-1.1539999999999999</v>
      </c>
      <c r="Q5" s="44">
        <v>22.289000000000001</v>
      </c>
      <c r="R5" s="44">
        <v>-10.318</v>
      </c>
      <c r="S5" s="44">
        <v>1.0389999999999999</v>
      </c>
      <c r="T5" s="44">
        <v>15.478999999999999</v>
      </c>
      <c r="U5" s="44">
        <v>-8.2420000000000009</v>
      </c>
      <c r="V5" s="44">
        <v>7.194</v>
      </c>
      <c r="W5" s="44">
        <v>-14.714</v>
      </c>
      <c r="X5" s="44">
        <v>-9.7520000000000007</v>
      </c>
      <c r="Y5" s="44">
        <v>6.8159999999999998</v>
      </c>
      <c r="Z5" s="44">
        <v>11.62</v>
      </c>
      <c r="AA5" s="44">
        <v>-3.33</v>
      </c>
      <c r="AB5" s="45">
        <v>6.9119999999999999</v>
      </c>
    </row>
    <row r="6" spans="2:28" ht="17.25" thickTop="1" thickBot="1" x14ac:dyDescent="0.3">
      <c r="B6" s="46" t="str">
        <f>'Angazirana aFRR energija'!B6</f>
        <v>03.09.2021</v>
      </c>
      <c r="C6" s="97">
        <f t="shared" si="0"/>
        <v>2.1999999999999913</v>
      </c>
      <c r="D6" s="98"/>
      <c r="E6" s="63">
        <v>7.3940000000000001</v>
      </c>
      <c r="F6" s="44">
        <v>-10.375</v>
      </c>
      <c r="G6" s="44">
        <v>16.588999999999999</v>
      </c>
      <c r="H6" s="44">
        <v>21.399000000000001</v>
      </c>
      <c r="I6" s="44">
        <v>19.959</v>
      </c>
      <c r="J6" s="44">
        <v>4.1050000000000004</v>
      </c>
      <c r="K6" s="44">
        <v>-18.143999999999998</v>
      </c>
      <c r="L6" s="44">
        <v>-4.5759999999999996</v>
      </c>
      <c r="M6" s="44">
        <v>3.2290000000000001</v>
      </c>
      <c r="N6" s="44">
        <v>10.061</v>
      </c>
      <c r="O6" s="44">
        <v>-13.16</v>
      </c>
      <c r="P6" s="44">
        <v>-4.62</v>
      </c>
      <c r="Q6" s="44">
        <v>-13.407</v>
      </c>
      <c r="R6" s="44">
        <v>12.593</v>
      </c>
      <c r="S6" s="44">
        <v>-12.045999999999999</v>
      </c>
      <c r="T6" s="44">
        <v>11.294</v>
      </c>
      <c r="U6" s="44">
        <v>-2.407</v>
      </c>
      <c r="V6" s="44">
        <v>-2.5830000000000002</v>
      </c>
      <c r="W6" s="44">
        <v>-3.0059999999999998</v>
      </c>
      <c r="X6" s="44">
        <v>-20.329000000000001</v>
      </c>
      <c r="Y6" s="44">
        <v>-1.8540000000000001</v>
      </c>
      <c r="Z6" s="44">
        <v>5.1189999999999998</v>
      </c>
      <c r="AA6" s="44">
        <v>-3.3820000000000001</v>
      </c>
      <c r="AB6" s="45">
        <v>0.34699999999999998</v>
      </c>
    </row>
    <row r="7" spans="2:28" ht="17.25" thickTop="1" thickBot="1" x14ac:dyDescent="0.3">
      <c r="B7" s="46" t="str">
        <f>'Angazirana aFRR energija'!B7</f>
        <v>04.09.2021</v>
      </c>
      <c r="C7" s="97">
        <f t="shared" si="0"/>
        <v>-236.76700000000005</v>
      </c>
      <c r="D7" s="98"/>
      <c r="E7" s="63">
        <v>-12.281000000000001</v>
      </c>
      <c r="F7" s="44">
        <v>-18.681000000000001</v>
      </c>
      <c r="G7" s="44">
        <v>-18.486000000000001</v>
      </c>
      <c r="H7" s="44">
        <v>-6.2089999999999996</v>
      </c>
      <c r="I7" s="44">
        <v>-7.484</v>
      </c>
      <c r="J7" s="44">
        <v>-12.807</v>
      </c>
      <c r="K7" s="44">
        <v>-9.0009999999999994</v>
      </c>
      <c r="L7" s="44">
        <v>-18.317</v>
      </c>
      <c r="M7" s="44">
        <v>-9.7629999999999999</v>
      </c>
      <c r="N7" s="44">
        <v>-6.3849999999999998</v>
      </c>
      <c r="O7" s="44">
        <v>-11.933999999999999</v>
      </c>
      <c r="P7" s="44">
        <v>-4.6399999999999997</v>
      </c>
      <c r="Q7" s="44">
        <v>-11.15</v>
      </c>
      <c r="R7" s="44">
        <v>-1.694</v>
      </c>
      <c r="S7" s="44">
        <v>-14.37</v>
      </c>
      <c r="T7" s="44">
        <v>0.98199999999999998</v>
      </c>
      <c r="U7" s="44">
        <v>-27.873000000000001</v>
      </c>
      <c r="V7" s="44">
        <v>-3.2469999999999999</v>
      </c>
      <c r="W7" s="44">
        <v>-16.850000000000001</v>
      </c>
      <c r="X7" s="44">
        <v>-11.846</v>
      </c>
      <c r="Y7" s="44">
        <v>-2.2639999999999998</v>
      </c>
      <c r="Z7" s="44">
        <v>1.492</v>
      </c>
      <c r="AA7" s="44">
        <v>-13.169</v>
      </c>
      <c r="AB7" s="45">
        <v>-0.79</v>
      </c>
    </row>
    <row r="8" spans="2:28" ht="17.25" thickTop="1" thickBot="1" x14ac:dyDescent="0.3">
      <c r="B8" s="46" t="str">
        <f>'Angazirana aFRR energija'!B8</f>
        <v>05.09.2021</v>
      </c>
      <c r="C8" s="97">
        <f t="shared" si="0"/>
        <v>-180.93200000000002</v>
      </c>
      <c r="D8" s="98"/>
      <c r="E8" s="63">
        <v>-14.564</v>
      </c>
      <c r="F8" s="44">
        <v>-6.8620000000000001</v>
      </c>
      <c r="G8" s="44">
        <v>3.2869999999999999</v>
      </c>
      <c r="H8" s="44">
        <v>-4.3920000000000003</v>
      </c>
      <c r="I8" s="64">
        <v>-3.2839999999999998</v>
      </c>
      <c r="J8" s="44">
        <v>-20.501999999999999</v>
      </c>
      <c r="K8" s="44">
        <v>-12.675000000000001</v>
      </c>
      <c r="L8" s="44">
        <v>-18.163</v>
      </c>
      <c r="M8" s="44">
        <v>-6.2690000000000001</v>
      </c>
      <c r="N8" s="44">
        <v>1.0589999999999999</v>
      </c>
      <c r="O8" s="44">
        <v>-11.964</v>
      </c>
      <c r="P8" s="44">
        <v>-2.7770000000000001</v>
      </c>
      <c r="Q8" s="44">
        <v>-3.46</v>
      </c>
      <c r="R8" s="44">
        <v>-9.41</v>
      </c>
      <c r="S8" s="44">
        <v>2.1819999999999999</v>
      </c>
      <c r="T8" s="44">
        <v>-5.7149999999999999</v>
      </c>
      <c r="U8" s="44">
        <v>-4.101</v>
      </c>
      <c r="V8" s="44">
        <v>-18.649000000000001</v>
      </c>
      <c r="W8" s="44">
        <v>-20.157</v>
      </c>
      <c r="X8" s="44">
        <v>-2.8210000000000002</v>
      </c>
      <c r="Y8" s="44">
        <v>8.6809999999999992</v>
      </c>
      <c r="Z8" s="44">
        <v>-11.666</v>
      </c>
      <c r="AA8" s="44">
        <v>-16.135999999999999</v>
      </c>
      <c r="AB8" s="45">
        <v>-2.5739999999999998</v>
      </c>
    </row>
    <row r="9" spans="2:28" ht="17.25" thickTop="1" thickBot="1" x14ac:dyDescent="0.3">
      <c r="B9" s="46" t="str">
        <f>'Angazirana aFRR energija'!B9</f>
        <v>06.09.2021</v>
      </c>
      <c r="C9" s="97">
        <f t="shared" si="0"/>
        <v>41.93</v>
      </c>
      <c r="D9" s="98"/>
      <c r="E9" s="63">
        <v>11.702</v>
      </c>
      <c r="F9" s="44">
        <v>-8.9610000000000003</v>
      </c>
      <c r="G9" s="44">
        <v>-7.7489999999999997</v>
      </c>
      <c r="H9" s="44">
        <v>2.7690000000000001</v>
      </c>
      <c r="I9" s="44">
        <v>14.505000000000001</v>
      </c>
      <c r="J9" s="44">
        <v>-4.2089999999999996</v>
      </c>
      <c r="K9" s="44">
        <v>-16.373000000000001</v>
      </c>
      <c r="L9" s="44">
        <v>-17.82</v>
      </c>
      <c r="M9" s="44">
        <v>2.903</v>
      </c>
      <c r="N9" s="44">
        <v>11.523</v>
      </c>
      <c r="O9" s="44">
        <v>-8.827</v>
      </c>
      <c r="P9" s="44">
        <v>-2.7770000000000001</v>
      </c>
      <c r="Q9" s="44">
        <v>21.096</v>
      </c>
      <c r="R9" s="44">
        <v>5.3970000000000002</v>
      </c>
      <c r="S9" s="44">
        <v>-8.3529999999999998</v>
      </c>
      <c r="T9" s="44">
        <v>4.6349999999999998</v>
      </c>
      <c r="U9" s="44">
        <v>0.89800000000000002</v>
      </c>
      <c r="V9" s="44">
        <v>-0.65800000000000003</v>
      </c>
      <c r="W9" s="44">
        <v>5.0149999999999997</v>
      </c>
      <c r="X9" s="44">
        <v>0.91400000000000003</v>
      </c>
      <c r="Y9" s="44">
        <v>18.567</v>
      </c>
      <c r="Z9" s="44">
        <v>8.6940000000000008</v>
      </c>
      <c r="AA9" s="44">
        <v>12.778</v>
      </c>
      <c r="AB9" s="45">
        <v>-3.7389999999999999</v>
      </c>
    </row>
    <row r="10" spans="2:28" ht="17.25" thickTop="1" thickBot="1" x14ac:dyDescent="0.3">
      <c r="B10" s="46" t="str">
        <f>'Angazirana aFRR energija'!B10</f>
        <v>07.09.2021</v>
      </c>
      <c r="C10" s="97">
        <f t="shared" si="0"/>
        <v>45.199000000000012</v>
      </c>
      <c r="D10" s="98"/>
      <c r="E10" s="63">
        <v>1.7549999999999999</v>
      </c>
      <c r="F10" s="44">
        <v>-14.065</v>
      </c>
      <c r="G10" s="44">
        <v>29.279</v>
      </c>
      <c r="H10" s="44">
        <v>3.129</v>
      </c>
      <c r="I10" s="44">
        <v>-7.5129999999999999</v>
      </c>
      <c r="J10" s="44">
        <v>-8.2989999999999995</v>
      </c>
      <c r="K10" s="44">
        <v>7.5229999999999997</v>
      </c>
      <c r="L10" s="44">
        <v>-3.6110000000000002</v>
      </c>
      <c r="M10" s="44">
        <v>-9.41</v>
      </c>
      <c r="N10" s="44">
        <v>-15.872</v>
      </c>
      <c r="O10" s="44">
        <v>-7.8259999999999996</v>
      </c>
      <c r="P10" s="44">
        <v>-6.3940000000000001</v>
      </c>
      <c r="Q10" s="44">
        <v>-2.3359999999999999</v>
      </c>
      <c r="R10" s="44">
        <v>2.9420000000000002</v>
      </c>
      <c r="S10" s="44">
        <v>17.619</v>
      </c>
      <c r="T10" s="44">
        <v>18.898</v>
      </c>
      <c r="U10" s="44">
        <v>4.359</v>
      </c>
      <c r="V10" s="44">
        <v>-13.081</v>
      </c>
      <c r="W10" s="44">
        <v>22.117000000000001</v>
      </c>
      <c r="X10" s="44">
        <v>-6.0330000000000004</v>
      </c>
      <c r="Y10" s="44">
        <v>8.42</v>
      </c>
      <c r="Z10" s="44">
        <v>16.391999999999999</v>
      </c>
      <c r="AA10" s="44">
        <v>1.9970000000000001</v>
      </c>
      <c r="AB10" s="45">
        <v>5.2089999999999996</v>
      </c>
    </row>
    <row r="11" spans="2:28" ht="17.25" thickTop="1" thickBot="1" x14ac:dyDescent="0.3">
      <c r="B11" s="46" t="str">
        <f>'Angazirana aFRR energija'!B11</f>
        <v>08.09.2021</v>
      </c>
      <c r="C11" s="97">
        <f t="shared" si="0"/>
        <v>47.359000000000009</v>
      </c>
      <c r="D11" s="98"/>
      <c r="E11" s="63">
        <v>4.33</v>
      </c>
      <c r="F11" s="44">
        <v>0.40699999999999997</v>
      </c>
      <c r="G11" s="44">
        <v>21.152000000000001</v>
      </c>
      <c r="H11" s="44">
        <v>27.484000000000002</v>
      </c>
      <c r="I11" s="44">
        <v>32.06</v>
      </c>
      <c r="J11" s="44">
        <v>23.666</v>
      </c>
      <c r="K11" s="44">
        <v>16.388000000000002</v>
      </c>
      <c r="L11" s="44">
        <v>4.1280000000000001</v>
      </c>
      <c r="M11" s="44">
        <v>-9.7479999999999993</v>
      </c>
      <c r="N11" s="44">
        <v>-24.216000000000001</v>
      </c>
      <c r="O11" s="44">
        <v>-6.9669999999999996</v>
      </c>
      <c r="P11" s="44">
        <v>-10.635</v>
      </c>
      <c r="Q11" s="44">
        <v>-14.154</v>
      </c>
      <c r="R11" s="44">
        <v>2.9740000000000002</v>
      </c>
      <c r="S11" s="44">
        <v>4.2</v>
      </c>
      <c r="T11" s="44">
        <v>15.596</v>
      </c>
      <c r="U11" s="44">
        <v>0.91</v>
      </c>
      <c r="V11" s="44">
        <v>-23.962</v>
      </c>
      <c r="W11" s="44">
        <v>-25.355</v>
      </c>
      <c r="X11" s="44">
        <v>-4.3220000000000001</v>
      </c>
      <c r="Y11" s="44">
        <v>11.186</v>
      </c>
      <c r="Z11" s="44">
        <v>-4.9130000000000003</v>
      </c>
      <c r="AA11" s="44">
        <v>-3.0619999999999998</v>
      </c>
      <c r="AB11" s="45">
        <v>10.212</v>
      </c>
    </row>
    <row r="12" spans="2:28" ht="17.25" thickTop="1" thickBot="1" x14ac:dyDescent="0.3">
      <c r="B12" s="46" t="str">
        <f>'Angazirana aFRR energija'!B12</f>
        <v>09.09.2021</v>
      </c>
      <c r="C12" s="97">
        <f t="shared" si="0"/>
        <v>-132.547</v>
      </c>
      <c r="D12" s="98"/>
      <c r="E12" s="63">
        <v>-17.097000000000001</v>
      </c>
      <c r="F12" s="44">
        <v>-4.9470000000000001</v>
      </c>
      <c r="G12" s="44">
        <v>3.6</v>
      </c>
      <c r="H12" s="44">
        <v>-18.484000000000002</v>
      </c>
      <c r="I12" s="44">
        <v>4.024</v>
      </c>
      <c r="J12" s="44">
        <v>-23.337</v>
      </c>
      <c r="K12" s="44">
        <v>7.1829999999999998</v>
      </c>
      <c r="L12" s="44">
        <v>-8.9309999999999992</v>
      </c>
      <c r="M12" s="44">
        <v>-9.9019999999999992</v>
      </c>
      <c r="N12" s="44">
        <v>-6.8710000000000004</v>
      </c>
      <c r="O12" s="44">
        <v>-6.343</v>
      </c>
      <c r="P12" s="44">
        <v>-17.806000000000001</v>
      </c>
      <c r="Q12" s="44">
        <v>-8.6839999999999993</v>
      </c>
      <c r="R12" s="44">
        <v>8.1280000000000001</v>
      </c>
      <c r="S12" s="44">
        <v>-1.77</v>
      </c>
      <c r="T12" s="44">
        <v>12.083</v>
      </c>
      <c r="U12" s="44">
        <v>-9.1039999999999992</v>
      </c>
      <c r="V12" s="44">
        <v>-25.933</v>
      </c>
      <c r="W12" s="44">
        <v>-17.303999999999998</v>
      </c>
      <c r="X12" s="44">
        <v>-17.113</v>
      </c>
      <c r="Y12" s="44">
        <v>9.2720000000000002</v>
      </c>
      <c r="Z12" s="44">
        <v>14.65</v>
      </c>
      <c r="AA12" s="44">
        <v>-1.0009999999999999</v>
      </c>
      <c r="AB12" s="45">
        <v>3.14</v>
      </c>
    </row>
    <row r="13" spans="2:28" ht="17.25" thickTop="1" thickBot="1" x14ac:dyDescent="0.3">
      <c r="B13" s="46" t="str">
        <f>'Angazirana aFRR energija'!B13</f>
        <v>10.09.2021</v>
      </c>
      <c r="C13" s="97">
        <f t="shared" si="0"/>
        <v>-311.17699999999996</v>
      </c>
      <c r="D13" s="98"/>
      <c r="E13" s="63">
        <v>-23.439</v>
      </c>
      <c r="F13" s="44">
        <v>-54.679000000000002</v>
      </c>
      <c r="G13" s="44">
        <v>-44.37</v>
      </c>
      <c r="H13" s="44">
        <v>-9.8390000000000004</v>
      </c>
      <c r="I13" s="44">
        <v>-17.587</v>
      </c>
      <c r="J13" s="44">
        <v>-23.670999999999999</v>
      </c>
      <c r="K13" s="44">
        <v>-16.75</v>
      </c>
      <c r="L13" s="44">
        <v>-17.645</v>
      </c>
      <c r="M13" s="44">
        <v>6.57</v>
      </c>
      <c r="N13" s="44">
        <v>-9.5640000000000001</v>
      </c>
      <c r="O13" s="44">
        <v>-23.597999999999999</v>
      </c>
      <c r="P13" s="44">
        <v>-4.1660000000000004</v>
      </c>
      <c r="Q13" s="44">
        <v>-8.5790000000000006</v>
      </c>
      <c r="R13" s="44">
        <v>-3.1509999999999998</v>
      </c>
      <c r="S13" s="44">
        <v>-14.272</v>
      </c>
      <c r="T13" s="44">
        <v>8.7840000000000007</v>
      </c>
      <c r="U13" s="44">
        <v>-4.3319999999999999</v>
      </c>
      <c r="V13" s="44">
        <v>-2.758</v>
      </c>
      <c r="W13" s="44">
        <v>-17.558</v>
      </c>
      <c r="X13" s="44">
        <v>0.32400000000000001</v>
      </c>
      <c r="Y13" s="44">
        <v>-3.681</v>
      </c>
      <c r="Z13" s="44">
        <v>-9.9909999999999997</v>
      </c>
      <c r="AA13" s="44">
        <v>-12.276</v>
      </c>
      <c r="AB13" s="45">
        <v>-4.9489999999999998</v>
      </c>
    </row>
    <row r="14" spans="2:28" ht="17.25" thickTop="1" thickBot="1" x14ac:dyDescent="0.3">
      <c r="B14" s="46" t="str">
        <f>'Angazirana aFRR energija'!B14</f>
        <v>11.09.2021</v>
      </c>
      <c r="C14" s="97">
        <f t="shared" si="0"/>
        <v>-271.42099999999999</v>
      </c>
      <c r="D14" s="98"/>
      <c r="E14" s="63">
        <v>-6.2960000000000003</v>
      </c>
      <c r="F14" s="44">
        <v>-25.181000000000001</v>
      </c>
      <c r="G14" s="44">
        <v>-31.277000000000001</v>
      </c>
      <c r="H14" s="44">
        <v>-23.094999999999999</v>
      </c>
      <c r="I14" s="44">
        <v>-15.622</v>
      </c>
      <c r="J14" s="44">
        <v>-23.138999999999999</v>
      </c>
      <c r="K14" s="44">
        <v>-8.6999999999999994E-2</v>
      </c>
      <c r="L14" s="44">
        <v>-12.811</v>
      </c>
      <c r="M14" s="44">
        <v>-21.062000000000001</v>
      </c>
      <c r="N14" s="44">
        <v>-14.22</v>
      </c>
      <c r="O14" s="44">
        <v>-14.484999999999999</v>
      </c>
      <c r="P14" s="44">
        <v>-13.176</v>
      </c>
      <c r="Q14" s="44">
        <v>-21.068000000000001</v>
      </c>
      <c r="R14" s="44">
        <v>-21.568000000000001</v>
      </c>
      <c r="S14" s="44">
        <v>-10.029</v>
      </c>
      <c r="T14" s="44">
        <v>4.7030000000000003</v>
      </c>
      <c r="U14" s="44">
        <v>0.18</v>
      </c>
      <c r="V14" s="44">
        <v>-17.321000000000002</v>
      </c>
      <c r="W14" s="44">
        <v>-12.884</v>
      </c>
      <c r="X14" s="44">
        <v>-4.1109999999999998</v>
      </c>
      <c r="Y14" s="44">
        <v>-4.2750000000000004</v>
      </c>
      <c r="Z14" s="44">
        <v>1.135</v>
      </c>
      <c r="AA14" s="44">
        <v>4.2590000000000003</v>
      </c>
      <c r="AB14" s="45">
        <v>10.009</v>
      </c>
    </row>
    <row r="15" spans="2:28" ht="17.25" thickTop="1" thickBot="1" x14ac:dyDescent="0.3">
      <c r="B15" s="46" t="str">
        <f>'Angazirana aFRR energija'!B15</f>
        <v>12.09.2021</v>
      </c>
      <c r="C15" s="97">
        <f t="shared" si="0"/>
        <v>-229.10400000000001</v>
      </c>
      <c r="D15" s="98"/>
      <c r="E15" s="63">
        <v>3.1749999999999998</v>
      </c>
      <c r="F15" s="44">
        <v>2.0259999999999998</v>
      </c>
      <c r="G15" s="44">
        <v>-2.0230000000000001</v>
      </c>
      <c r="H15" s="44">
        <v>8.8420000000000005</v>
      </c>
      <c r="I15" s="44">
        <v>-14.256</v>
      </c>
      <c r="J15" s="44">
        <v>-17.465</v>
      </c>
      <c r="K15" s="44">
        <v>4.84</v>
      </c>
      <c r="L15" s="44">
        <v>-15.965999999999999</v>
      </c>
      <c r="M15" s="44">
        <v>-25.940999999999999</v>
      </c>
      <c r="N15" s="44">
        <v>-31.744</v>
      </c>
      <c r="O15" s="44">
        <v>-22.306999999999999</v>
      </c>
      <c r="P15" s="44">
        <v>-21.798999999999999</v>
      </c>
      <c r="Q15" s="44">
        <v>-18.907</v>
      </c>
      <c r="R15" s="44">
        <v>-2.8149999999999999</v>
      </c>
      <c r="S15" s="44">
        <v>-6.577</v>
      </c>
      <c r="T15" s="44">
        <v>-10.394</v>
      </c>
      <c r="U15" s="44">
        <v>-14.317</v>
      </c>
      <c r="V15" s="44">
        <v>-1.179</v>
      </c>
      <c r="W15" s="44">
        <v>-22.423999999999999</v>
      </c>
      <c r="X15" s="44">
        <v>-23.914999999999999</v>
      </c>
      <c r="Y15" s="44">
        <v>-4.6050000000000004</v>
      </c>
      <c r="Z15" s="44">
        <v>1.329</v>
      </c>
      <c r="AA15" s="44">
        <v>2.0819999999999999</v>
      </c>
      <c r="AB15" s="45">
        <v>5.2359999999999998</v>
      </c>
    </row>
    <row r="16" spans="2:28" ht="17.25" thickTop="1" thickBot="1" x14ac:dyDescent="0.3">
      <c r="B16" s="46" t="str">
        <f>'Angazirana aFRR energija'!B16</f>
        <v>13.09.2021</v>
      </c>
      <c r="C16" s="97">
        <f t="shared" si="0"/>
        <v>-121.65999999999997</v>
      </c>
      <c r="D16" s="98"/>
      <c r="E16" s="63">
        <v>0.68400000000000005</v>
      </c>
      <c r="F16" s="44">
        <v>-1.212</v>
      </c>
      <c r="G16" s="44">
        <v>4.4790000000000001</v>
      </c>
      <c r="H16" s="44">
        <v>7.7110000000000003</v>
      </c>
      <c r="I16" s="44">
        <v>5.0709999999999997</v>
      </c>
      <c r="J16" s="44">
        <v>-1.694</v>
      </c>
      <c r="K16" s="44">
        <v>-25.146999999999998</v>
      </c>
      <c r="L16" s="44">
        <v>-12.433999999999999</v>
      </c>
      <c r="M16" s="44">
        <v>-3.6970000000000001</v>
      </c>
      <c r="N16" s="44">
        <v>-16.341999999999999</v>
      </c>
      <c r="O16" s="44">
        <v>-13.632</v>
      </c>
      <c r="P16" s="44">
        <v>-18.632000000000001</v>
      </c>
      <c r="Q16" s="44">
        <v>-6.726</v>
      </c>
      <c r="R16" s="44">
        <v>-2.3690000000000002</v>
      </c>
      <c r="S16" s="44">
        <v>-18.026</v>
      </c>
      <c r="T16" s="44">
        <v>-1.139</v>
      </c>
      <c r="U16" s="44">
        <v>-9.5809999999999995</v>
      </c>
      <c r="V16" s="44">
        <v>-12.083</v>
      </c>
      <c r="W16" s="44">
        <v>-16.190000000000001</v>
      </c>
      <c r="X16" s="44">
        <v>3.43</v>
      </c>
      <c r="Y16" s="44">
        <v>2.0710000000000002</v>
      </c>
      <c r="Z16" s="44">
        <v>12.617000000000001</v>
      </c>
      <c r="AA16" s="44">
        <v>-5.1369999999999996</v>
      </c>
      <c r="AB16" s="45">
        <v>6.3179999999999996</v>
      </c>
    </row>
    <row r="17" spans="2:28" ht="17.25" thickTop="1" thickBot="1" x14ac:dyDescent="0.3">
      <c r="B17" s="46" t="str">
        <f>'Angazirana aFRR energija'!B17</f>
        <v>14.09.2021</v>
      </c>
      <c r="C17" s="97">
        <f t="shared" si="0"/>
        <v>-99.228000000000009</v>
      </c>
      <c r="D17" s="98"/>
      <c r="E17" s="43">
        <v>3.1179999999999999</v>
      </c>
      <c r="F17" s="44">
        <v>9.7439999999999998</v>
      </c>
      <c r="G17" s="44">
        <v>-15.132</v>
      </c>
      <c r="H17" s="44">
        <v>-5.8330000000000002</v>
      </c>
      <c r="I17" s="44">
        <v>-7</v>
      </c>
      <c r="J17" s="44">
        <v>-4.0720000000000001</v>
      </c>
      <c r="K17" s="44">
        <v>-16.504000000000001</v>
      </c>
      <c r="L17" s="44">
        <v>-1.484</v>
      </c>
      <c r="M17" s="44">
        <v>-11.39</v>
      </c>
      <c r="N17" s="44">
        <v>-23.048999999999999</v>
      </c>
      <c r="O17" s="44">
        <v>10.567</v>
      </c>
      <c r="P17" s="44">
        <v>11.294</v>
      </c>
      <c r="Q17" s="44">
        <v>-9.8940000000000001</v>
      </c>
      <c r="R17" s="44">
        <v>-14.26</v>
      </c>
      <c r="S17" s="44">
        <v>-16.626000000000001</v>
      </c>
      <c r="T17" s="44">
        <v>8.3640000000000008</v>
      </c>
      <c r="U17" s="44">
        <v>-22.17</v>
      </c>
      <c r="V17" s="44">
        <v>1.9079999999999999</v>
      </c>
      <c r="W17" s="44">
        <v>-21.251000000000001</v>
      </c>
      <c r="X17" s="44">
        <v>5.649</v>
      </c>
      <c r="Y17" s="44">
        <v>0.48799999999999999</v>
      </c>
      <c r="Z17" s="44">
        <v>4.4660000000000002</v>
      </c>
      <c r="AA17" s="44">
        <v>2.4380000000000002</v>
      </c>
      <c r="AB17" s="45">
        <v>11.401</v>
      </c>
    </row>
    <row r="18" spans="2:28" ht="17.25" thickTop="1" thickBot="1" x14ac:dyDescent="0.3">
      <c r="B18" s="46" t="str">
        <f>'Angazirana aFRR energija'!B18</f>
        <v>15.09.2021</v>
      </c>
      <c r="C18" s="97">
        <f t="shared" si="0"/>
        <v>110.34699999999997</v>
      </c>
      <c r="D18" s="98"/>
      <c r="E18" s="63">
        <v>8.9789999999999992</v>
      </c>
      <c r="F18" s="44">
        <v>26.997</v>
      </c>
      <c r="G18" s="44">
        <v>29.773</v>
      </c>
      <c r="H18" s="44">
        <v>39.101999999999997</v>
      </c>
      <c r="I18" s="44">
        <v>46.619</v>
      </c>
      <c r="J18" s="44">
        <v>24.280999999999999</v>
      </c>
      <c r="K18" s="44">
        <v>7.5049999999999999</v>
      </c>
      <c r="L18" s="44">
        <v>7.617</v>
      </c>
      <c r="M18" s="44">
        <v>-11.968</v>
      </c>
      <c r="N18" s="44">
        <v>-1.458</v>
      </c>
      <c r="O18" s="44">
        <v>8.9559999999999995</v>
      </c>
      <c r="P18" s="44">
        <v>-11.83</v>
      </c>
      <c r="Q18" s="44">
        <v>-15.568</v>
      </c>
      <c r="R18" s="44">
        <v>-1.996</v>
      </c>
      <c r="S18" s="44">
        <v>-7.4850000000000003</v>
      </c>
      <c r="T18" s="44">
        <v>16.234999999999999</v>
      </c>
      <c r="U18" s="44">
        <v>-11.021000000000001</v>
      </c>
      <c r="V18" s="44">
        <v>-17.152000000000001</v>
      </c>
      <c r="W18" s="44">
        <v>-10.446</v>
      </c>
      <c r="X18" s="44">
        <v>-7.5910000000000002</v>
      </c>
      <c r="Y18" s="44">
        <v>-0.86199999999999999</v>
      </c>
      <c r="Z18" s="44">
        <v>0.55100000000000005</v>
      </c>
      <c r="AA18" s="44">
        <v>-12.628</v>
      </c>
      <c r="AB18" s="45">
        <v>3.7370000000000001</v>
      </c>
    </row>
    <row r="19" spans="2:28" ht="17.25" thickTop="1" thickBot="1" x14ac:dyDescent="0.3">
      <c r="B19" s="46" t="str">
        <f>'Angazirana aFRR energija'!B19</f>
        <v>16.09.2021</v>
      </c>
      <c r="C19" s="97">
        <f t="shared" si="0"/>
        <v>-71.108000000000004</v>
      </c>
      <c r="D19" s="98"/>
      <c r="E19" s="63">
        <v>1.075</v>
      </c>
      <c r="F19" s="44">
        <v>-8.6509999999999998</v>
      </c>
      <c r="G19" s="44">
        <v>-3.6509999999999998</v>
      </c>
      <c r="H19" s="44">
        <v>8.1020000000000003</v>
      </c>
      <c r="I19" s="44">
        <v>9.5009999999999994</v>
      </c>
      <c r="J19" s="44">
        <v>-13.816000000000001</v>
      </c>
      <c r="K19" s="44">
        <v>-13.208</v>
      </c>
      <c r="L19" s="44">
        <v>-3.391</v>
      </c>
      <c r="M19" s="44">
        <v>-2.266</v>
      </c>
      <c r="N19" s="44">
        <v>-13.257</v>
      </c>
      <c r="O19" s="44">
        <v>2.33</v>
      </c>
      <c r="P19" s="44">
        <v>-12.132</v>
      </c>
      <c r="Q19" s="44">
        <v>-14.519</v>
      </c>
      <c r="R19" s="44">
        <v>10.398</v>
      </c>
      <c r="S19" s="44">
        <v>-4.0599999999999996</v>
      </c>
      <c r="T19" s="44">
        <v>3.4359999999999999</v>
      </c>
      <c r="U19" s="44">
        <v>-7.1829999999999998</v>
      </c>
      <c r="V19" s="44">
        <v>7.5890000000000004</v>
      </c>
      <c r="W19" s="44">
        <v>-11.25</v>
      </c>
      <c r="X19" s="44">
        <v>-8.36</v>
      </c>
      <c r="Y19" s="44">
        <v>-8.1449999999999996</v>
      </c>
      <c r="Z19" s="44">
        <v>-0.499</v>
      </c>
      <c r="AA19" s="44">
        <v>3.2879999999999998</v>
      </c>
      <c r="AB19" s="45">
        <v>7.5609999999999999</v>
      </c>
    </row>
    <row r="20" spans="2:28" ht="17.25" thickTop="1" thickBot="1" x14ac:dyDescent="0.3">
      <c r="B20" s="46" t="str">
        <f>'Angazirana aFRR energija'!B20</f>
        <v>17.09.2021</v>
      </c>
      <c r="C20" s="97">
        <f t="shared" si="0"/>
        <v>-71.603000000000009</v>
      </c>
      <c r="D20" s="98"/>
      <c r="E20" s="63">
        <v>-0.436</v>
      </c>
      <c r="F20" s="44">
        <v>-15.686999999999999</v>
      </c>
      <c r="G20" s="44">
        <v>-6.51</v>
      </c>
      <c r="H20" s="44">
        <v>-1.99</v>
      </c>
      <c r="I20" s="44">
        <v>-4.2130000000000001</v>
      </c>
      <c r="J20" s="44">
        <v>-9.5370000000000008</v>
      </c>
      <c r="K20" s="44">
        <v>6.6040000000000001</v>
      </c>
      <c r="L20" s="44">
        <v>-19.905000000000001</v>
      </c>
      <c r="M20" s="44">
        <v>-17.576000000000001</v>
      </c>
      <c r="N20" s="44">
        <v>-20.222999999999999</v>
      </c>
      <c r="O20" s="44">
        <v>-9.4730000000000008</v>
      </c>
      <c r="P20" s="44">
        <v>-20.344999999999999</v>
      </c>
      <c r="Q20" s="44">
        <v>13.353</v>
      </c>
      <c r="R20" s="44">
        <v>11.147</v>
      </c>
      <c r="S20" s="44">
        <v>-20.268999999999998</v>
      </c>
      <c r="T20" s="44">
        <v>14.428000000000001</v>
      </c>
      <c r="U20" s="44">
        <v>18.942</v>
      </c>
      <c r="V20" s="44">
        <v>11.91</v>
      </c>
      <c r="W20" s="44">
        <v>-20.9</v>
      </c>
      <c r="X20" s="44">
        <v>0.04</v>
      </c>
      <c r="Y20" s="44">
        <v>19.309999999999999</v>
      </c>
      <c r="Z20" s="44">
        <v>-10.33</v>
      </c>
      <c r="AA20" s="44">
        <v>-0.65300000000000002</v>
      </c>
      <c r="AB20" s="45">
        <v>10.71</v>
      </c>
    </row>
    <row r="21" spans="2:28" ht="17.25" thickTop="1" thickBot="1" x14ac:dyDescent="0.3">
      <c r="B21" s="46" t="str">
        <f>'Angazirana aFRR energija'!B21</f>
        <v>18.09.2021</v>
      </c>
      <c r="C21" s="97">
        <f t="shared" si="0"/>
        <v>-314.84499999999991</v>
      </c>
      <c r="D21" s="98"/>
      <c r="E21" s="63">
        <v>-11.051</v>
      </c>
      <c r="F21" s="44">
        <v>-10.901999999999999</v>
      </c>
      <c r="G21" s="44">
        <v>-9.375</v>
      </c>
      <c r="H21" s="44">
        <v>-28.218</v>
      </c>
      <c r="I21" s="44">
        <v>-13.585000000000001</v>
      </c>
      <c r="J21" s="44">
        <v>-20.606000000000002</v>
      </c>
      <c r="K21" s="44">
        <v>-4.6740000000000004</v>
      </c>
      <c r="L21" s="44">
        <v>-28.728000000000002</v>
      </c>
      <c r="M21" s="44">
        <v>-61.582000000000001</v>
      </c>
      <c r="N21" s="44">
        <v>-21.646999999999998</v>
      </c>
      <c r="O21" s="44">
        <v>-3.4710000000000001</v>
      </c>
      <c r="P21" s="44">
        <v>-19.957000000000001</v>
      </c>
      <c r="Q21" s="44">
        <v>-4.9909999999999997</v>
      </c>
      <c r="R21" s="44">
        <v>2.117</v>
      </c>
      <c r="S21" s="44">
        <v>2.5470000000000002</v>
      </c>
      <c r="T21" s="44">
        <v>15.353999999999999</v>
      </c>
      <c r="U21" s="44">
        <v>2.5310000000000001</v>
      </c>
      <c r="V21" s="44">
        <v>-8.0869999999999997</v>
      </c>
      <c r="W21" s="44">
        <v>-23.684999999999999</v>
      </c>
      <c r="X21" s="44">
        <v>-31.626000000000001</v>
      </c>
      <c r="Y21" s="44">
        <v>-18.114999999999998</v>
      </c>
      <c r="Z21" s="44">
        <v>7.2009999999999996</v>
      </c>
      <c r="AA21" s="44">
        <v>-14.989000000000001</v>
      </c>
      <c r="AB21" s="45">
        <v>-9.3059999999999992</v>
      </c>
    </row>
    <row r="22" spans="2:28" ht="17.25" thickTop="1" thickBot="1" x14ac:dyDescent="0.3">
      <c r="B22" s="46" t="str">
        <f>'Angazirana aFRR energija'!B22</f>
        <v>19.09.2021</v>
      </c>
      <c r="C22" s="97">
        <f t="shared" si="0"/>
        <v>-803.97099999999989</v>
      </c>
      <c r="D22" s="98"/>
      <c r="E22" s="63">
        <v>-20.934999999999999</v>
      </c>
      <c r="F22" s="44">
        <v>-16.449000000000002</v>
      </c>
      <c r="G22" s="44">
        <v>-6.1619999999999999</v>
      </c>
      <c r="H22" s="44">
        <v>12.672000000000001</v>
      </c>
      <c r="I22" s="44">
        <v>12.102</v>
      </c>
      <c r="J22" s="44">
        <v>-21.867999999999999</v>
      </c>
      <c r="K22" s="44">
        <v>-21.981000000000002</v>
      </c>
      <c r="L22" s="44">
        <v>-34.289000000000001</v>
      </c>
      <c r="M22" s="44">
        <v>-33.469000000000001</v>
      </c>
      <c r="N22" s="44">
        <v>-37.689</v>
      </c>
      <c r="O22" s="44">
        <v>-46.832000000000001</v>
      </c>
      <c r="P22" s="44">
        <v>-35.133000000000003</v>
      </c>
      <c r="Q22" s="44">
        <v>-21.526</v>
      </c>
      <c r="R22" s="44">
        <v>-49.451000000000001</v>
      </c>
      <c r="S22" s="44">
        <v>-11.106</v>
      </c>
      <c r="T22" s="44">
        <v>-15.82</v>
      </c>
      <c r="U22" s="44">
        <v>-68.742999999999995</v>
      </c>
      <c r="V22" s="44">
        <v>-67.852999999999994</v>
      </c>
      <c r="W22" s="44">
        <v>-44.296999999999997</v>
      </c>
      <c r="X22" s="44">
        <v>-58.859000000000002</v>
      </c>
      <c r="Y22" s="44">
        <v>-69.462999999999994</v>
      </c>
      <c r="Z22" s="44">
        <v>-58.003999999999998</v>
      </c>
      <c r="AA22" s="44">
        <v>-59.290999999999997</v>
      </c>
      <c r="AB22" s="45">
        <v>-29.524999999999999</v>
      </c>
    </row>
    <row r="23" spans="2:28" ht="17.25" thickTop="1" thickBot="1" x14ac:dyDescent="0.3">
      <c r="B23" s="46" t="str">
        <f>'Angazirana aFRR energija'!B23</f>
        <v>20.09.2021</v>
      </c>
      <c r="C23" s="97">
        <f t="shared" si="0"/>
        <v>-638.83300000000008</v>
      </c>
      <c r="D23" s="98"/>
      <c r="E23" s="63">
        <v>12.928000000000001</v>
      </c>
      <c r="F23" s="44">
        <v>-11.14</v>
      </c>
      <c r="G23" s="44">
        <v>-5.7969999999999997</v>
      </c>
      <c r="H23" s="44">
        <v>1.2589999999999999</v>
      </c>
      <c r="I23" s="44">
        <v>-0.121</v>
      </c>
      <c r="J23" s="44">
        <v>-32.924999999999997</v>
      </c>
      <c r="K23" s="44">
        <v>-17.335999999999999</v>
      </c>
      <c r="L23" s="44">
        <v>-23.405000000000001</v>
      </c>
      <c r="M23" s="44">
        <v>-86.245999999999995</v>
      </c>
      <c r="N23" s="44">
        <v>-65.552000000000007</v>
      </c>
      <c r="O23" s="44">
        <v>-6.1779999999999999</v>
      </c>
      <c r="P23" s="44">
        <v>-5.5810000000000004</v>
      </c>
      <c r="Q23" s="44">
        <v>-25.571999999999999</v>
      </c>
      <c r="R23" s="44">
        <v>-23.265999999999998</v>
      </c>
      <c r="S23" s="44">
        <v>-64.945999999999998</v>
      </c>
      <c r="T23" s="44">
        <v>-60.686999999999998</v>
      </c>
      <c r="U23" s="44">
        <v>-62.774000000000001</v>
      </c>
      <c r="V23" s="44">
        <v>-30.501000000000001</v>
      </c>
      <c r="W23" s="44">
        <v>-29.731000000000002</v>
      </c>
      <c r="X23" s="44">
        <v>-64.430999999999997</v>
      </c>
      <c r="Y23" s="44">
        <v>-24.556000000000001</v>
      </c>
      <c r="Z23" s="44">
        <v>-2.0859999999999999</v>
      </c>
      <c r="AA23" s="44">
        <v>-2.6829999999999998</v>
      </c>
      <c r="AB23" s="45">
        <v>-7.5060000000000002</v>
      </c>
    </row>
    <row r="24" spans="2:28" ht="17.25" thickTop="1" thickBot="1" x14ac:dyDescent="0.3">
      <c r="B24" s="46" t="str">
        <f>'Angazirana aFRR energija'!B24</f>
        <v>21.09.2021</v>
      </c>
      <c r="C24" s="97">
        <f t="shared" si="0"/>
        <v>-92.555000000000007</v>
      </c>
      <c r="D24" s="98"/>
      <c r="E24" s="63">
        <v>11.234999999999999</v>
      </c>
      <c r="F24" s="44">
        <v>-4.71</v>
      </c>
      <c r="G24" s="44">
        <v>11.788</v>
      </c>
      <c r="H24" s="44">
        <v>-15.760999999999999</v>
      </c>
      <c r="I24" s="44">
        <v>-20.51</v>
      </c>
      <c r="J24" s="44">
        <v>-46.13</v>
      </c>
      <c r="K24" s="44">
        <v>-0.72199999999999998</v>
      </c>
      <c r="L24" s="44">
        <v>3.915</v>
      </c>
      <c r="M24" s="44">
        <v>-45.692</v>
      </c>
      <c r="N24" s="44">
        <v>-1.6919999999999999</v>
      </c>
      <c r="O24" s="44">
        <v>17.175000000000001</v>
      </c>
      <c r="P24" s="44">
        <v>18.885000000000002</v>
      </c>
      <c r="Q24" s="44">
        <v>12.734999999999999</v>
      </c>
      <c r="R24" s="44">
        <v>7.5609999999999999</v>
      </c>
      <c r="S24" s="44">
        <v>-17.785</v>
      </c>
      <c r="T24" s="44">
        <v>5.9109999999999996</v>
      </c>
      <c r="U24" s="44">
        <v>0.25900000000000001</v>
      </c>
      <c r="V24" s="44">
        <v>-4.8109999999999999</v>
      </c>
      <c r="W24" s="44">
        <v>-16.966000000000001</v>
      </c>
      <c r="X24" s="44">
        <v>-15.005000000000001</v>
      </c>
      <c r="Y24" s="44">
        <v>4.8000000000000001E-2</v>
      </c>
      <c r="Z24" s="44">
        <v>9.4269999999999996</v>
      </c>
      <c r="AA24" s="44">
        <v>-5.4210000000000003</v>
      </c>
      <c r="AB24" s="45">
        <v>3.7109999999999999</v>
      </c>
    </row>
    <row r="25" spans="2:28" ht="17.25" thickTop="1" thickBot="1" x14ac:dyDescent="0.3">
      <c r="B25" s="46" t="str">
        <f>'Angazirana aFRR energija'!B25</f>
        <v>22.09.2021</v>
      </c>
      <c r="C25" s="97">
        <f t="shared" si="0"/>
        <v>-833.37299999999982</v>
      </c>
      <c r="D25" s="98"/>
      <c r="E25" s="63">
        <v>10.651</v>
      </c>
      <c r="F25" s="44">
        <v>-9.3230000000000004</v>
      </c>
      <c r="G25" s="44">
        <v>23.709</v>
      </c>
      <c r="H25" s="44">
        <v>3.117</v>
      </c>
      <c r="I25" s="44">
        <v>-13.321</v>
      </c>
      <c r="J25" s="44">
        <v>5.4870000000000001</v>
      </c>
      <c r="K25" s="44">
        <v>-21.88</v>
      </c>
      <c r="L25" s="44">
        <v>-6.6260000000000003</v>
      </c>
      <c r="M25" s="44">
        <v>-97.521000000000001</v>
      </c>
      <c r="N25" s="44">
        <v>-54.168999999999997</v>
      </c>
      <c r="O25" s="44">
        <v>8.6579999999999995</v>
      </c>
      <c r="P25" s="44">
        <v>-23.361000000000001</v>
      </c>
      <c r="Q25" s="44">
        <v>-5.0869999999999997</v>
      </c>
      <c r="R25" s="44">
        <v>-0.65400000000000003</v>
      </c>
      <c r="S25" s="44">
        <v>-71.908000000000001</v>
      </c>
      <c r="T25" s="44">
        <v>-62.558</v>
      </c>
      <c r="U25" s="44">
        <v>-74.084999999999994</v>
      </c>
      <c r="V25" s="44">
        <v>-73.061999999999998</v>
      </c>
      <c r="W25" s="44">
        <v>-69.334999999999994</v>
      </c>
      <c r="X25" s="44">
        <v>-72.498000000000005</v>
      </c>
      <c r="Y25" s="44">
        <v>-70.611999999999995</v>
      </c>
      <c r="Z25" s="44">
        <v>-39.603000000000002</v>
      </c>
      <c r="AA25" s="44">
        <v>-71.209000000000003</v>
      </c>
      <c r="AB25" s="45">
        <v>-48.183</v>
      </c>
    </row>
    <row r="26" spans="2:28" ht="17.25" thickTop="1" thickBot="1" x14ac:dyDescent="0.3">
      <c r="B26" s="46" t="str">
        <f>'Angazirana aFRR energija'!B26</f>
        <v>23.09.2021</v>
      </c>
      <c r="C26" s="97">
        <f t="shared" si="0"/>
        <v>-530.18499999999995</v>
      </c>
      <c r="D26" s="98"/>
      <c r="E26" s="63">
        <v>5.9720000000000004</v>
      </c>
      <c r="F26" s="44">
        <v>20.832000000000001</v>
      </c>
      <c r="G26" s="44">
        <v>19.780999999999999</v>
      </c>
      <c r="H26" s="44">
        <v>16.838999999999999</v>
      </c>
      <c r="I26" s="44">
        <v>18.969000000000001</v>
      </c>
      <c r="J26" s="44">
        <v>2.8929999999999998</v>
      </c>
      <c r="K26" s="44">
        <v>1.9239999999999999</v>
      </c>
      <c r="L26" s="44">
        <v>3.7080000000000002</v>
      </c>
      <c r="M26" s="44">
        <v>-9.6839999999999993</v>
      </c>
      <c r="N26" s="44">
        <v>-20.155000000000001</v>
      </c>
      <c r="O26" s="44">
        <v>-26.425999999999998</v>
      </c>
      <c r="P26" s="44">
        <v>-26.902999999999999</v>
      </c>
      <c r="Q26" s="44">
        <v>-13.897</v>
      </c>
      <c r="R26" s="44">
        <v>-10.725</v>
      </c>
      <c r="S26" s="44">
        <v>-9.6</v>
      </c>
      <c r="T26" s="44">
        <v>-19.536000000000001</v>
      </c>
      <c r="U26" s="44">
        <v>-34.899000000000001</v>
      </c>
      <c r="V26" s="44">
        <v>-40.829000000000001</v>
      </c>
      <c r="W26" s="44">
        <v>-67.938999999999993</v>
      </c>
      <c r="X26" s="44">
        <v>-85.396000000000001</v>
      </c>
      <c r="Y26" s="44">
        <v>-58.469000000000001</v>
      </c>
      <c r="Z26" s="44">
        <v>-59.378</v>
      </c>
      <c r="AA26" s="44">
        <v>-78.2</v>
      </c>
      <c r="AB26" s="45">
        <v>-59.067</v>
      </c>
    </row>
    <row r="27" spans="2:28" ht="17.25" thickTop="1" thickBot="1" x14ac:dyDescent="0.3">
      <c r="B27" s="46" t="str">
        <f>'Angazirana aFRR energija'!B27</f>
        <v>24.09.2021</v>
      </c>
      <c r="C27" s="97">
        <f t="shared" si="0"/>
        <v>-912.85300000000007</v>
      </c>
      <c r="D27" s="98"/>
      <c r="E27" s="63">
        <v>-2.2970000000000002</v>
      </c>
      <c r="F27" s="44">
        <v>-12.401999999999999</v>
      </c>
      <c r="G27" s="44">
        <v>-19.850000000000001</v>
      </c>
      <c r="H27" s="44">
        <v>-9.9649999999999999</v>
      </c>
      <c r="I27" s="44">
        <v>-7.54</v>
      </c>
      <c r="J27" s="44">
        <v>-18.492000000000001</v>
      </c>
      <c r="K27" s="44">
        <v>-22.739000000000001</v>
      </c>
      <c r="L27" s="44">
        <v>-13.278</v>
      </c>
      <c r="M27" s="44">
        <v>-10.526</v>
      </c>
      <c r="N27" s="44">
        <v>11.26</v>
      </c>
      <c r="O27" s="44">
        <v>-55.494999999999997</v>
      </c>
      <c r="P27" s="44">
        <v>-57.652000000000001</v>
      </c>
      <c r="Q27" s="44">
        <v>-45.436999999999998</v>
      </c>
      <c r="R27" s="44">
        <v>-36.679000000000002</v>
      </c>
      <c r="S27" s="44">
        <v>-66.23</v>
      </c>
      <c r="T27" s="44">
        <v>-48.514000000000003</v>
      </c>
      <c r="U27" s="44">
        <v>-47.040999999999997</v>
      </c>
      <c r="V27" s="44">
        <v>-36.773000000000003</v>
      </c>
      <c r="W27" s="44">
        <v>-53.399000000000001</v>
      </c>
      <c r="X27" s="44">
        <v>-72.825999999999993</v>
      </c>
      <c r="Y27" s="44">
        <v>-61.646999999999998</v>
      </c>
      <c r="Z27" s="44">
        <v>-81.718000000000004</v>
      </c>
      <c r="AA27" s="44">
        <v>-92.941999999999993</v>
      </c>
      <c r="AB27" s="45">
        <v>-50.670999999999999</v>
      </c>
    </row>
    <row r="28" spans="2:28" ht="17.25" thickTop="1" thickBot="1" x14ac:dyDescent="0.3">
      <c r="B28" s="46" t="str">
        <f>'Angazirana aFRR energija'!B28</f>
        <v>25.09.2021</v>
      </c>
      <c r="C28" s="97">
        <f t="shared" si="0"/>
        <v>-809.73899999999981</v>
      </c>
      <c r="D28" s="98"/>
      <c r="E28" s="63">
        <v>-77.793999999999997</v>
      </c>
      <c r="F28" s="44">
        <v>-66.153999999999996</v>
      </c>
      <c r="G28" s="44">
        <v>-8.7919999999999998</v>
      </c>
      <c r="H28" s="44">
        <v>-4.2569999999999997</v>
      </c>
      <c r="I28" s="44">
        <v>-7.1319999999999997</v>
      </c>
      <c r="J28" s="44">
        <v>-19.802</v>
      </c>
      <c r="K28" s="44">
        <v>2.3010000000000002</v>
      </c>
      <c r="L28" s="44">
        <v>-17.158999999999999</v>
      </c>
      <c r="M28" s="44">
        <v>-57.616</v>
      </c>
      <c r="N28" s="44">
        <v>-19.567</v>
      </c>
      <c r="O28" s="44">
        <v>-32.027999999999999</v>
      </c>
      <c r="P28" s="44">
        <v>-35.177999999999997</v>
      </c>
      <c r="Q28" s="44">
        <v>-46.406999999999996</v>
      </c>
      <c r="R28" s="44">
        <v>-38.601999999999997</v>
      </c>
      <c r="S28" s="44">
        <v>-12.489000000000001</v>
      </c>
      <c r="T28" s="44">
        <v>6.0910000000000002</v>
      </c>
      <c r="U28" s="44">
        <v>-29.445</v>
      </c>
      <c r="V28" s="44">
        <v>-53.912999999999997</v>
      </c>
      <c r="W28" s="44">
        <v>-41.828000000000003</v>
      </c>
      <c r="X28" s="44">
        <v>-38.457999999999998</v>
      </c>
      <c r="Y28" s="44">
        <v>-16.486999999999998</v>
      </c>
      <c r="Z28" s="44">
        <v>-58.805999999999997</v>
      </c>
      <c r="AA28" s="44">
        <v>-76.619</v>
      </c>
      <c r="AB28" s="45">
        <v>-59.597999999999999</v>
      </c>
    </row>
    <row r="29" spans="2:28" ht="17.25" thickTop="1" thickBot="1" x14ac:dyDescent="0.3">
      <c r="B29" s="46" t="str">
        <f>'Angazirana aFRR energija'!B29</f>
        <v>26.09.2021</v>
      </c>
      <c r="C29" s="97">
        <f t="shared" si="0"/>
        <v>-1245.8940000000002</v>
      </c>
      <c r="D29" s="98"/>
      <c r="E29" s="63">
        <v>-65.361000000000004</v>
      </c>
      <c r="F29" s="44">
        <v>-59.747</v>
      </c>
      <c r="G29" s="44">
        <v>-28.045999999999999</v>
      </c>
      <c r="H29" s="44">
        <v>-3.919</v>
      </c>
      <c r="I29" s="44">
        <v>-11.005000000000001</v>
      </c>
      <c r="J29" s="44">
        <v>-38.125999999999998</v>
      </c>
      <c r="K29" s="44">
        <v>-46.372999999999998</v>
      </c>
      <c r="L29" s="44">
        <v>-57.584000000000003</v>
      </c>
      <c r="M29" s="44">
        <v>-77.635000000000005</v>
      </c>
      <c r="N29" s="44">
        <v>-54.067999999999998</v>
      </c>
      <c r="O29" s="44">
        <v>-63.472000000000001</v>
      </c>
      <c r="P29" s="44">
        <v>-49.28</v>
      </c>
      <c r="Q29" s="44">
        <v>-39.405000000000001</v>
      </c>
      <c r="R29" s="44">
        <v>-43.018999999999998</v>
      </c>
      <c r="S29" s="44">
        <v>-33.984000000000002</v>
      </c>
      <c r="T29" s="44">
        <v>-30.434999999999999</v>
      </c>
      <c r="U29" s="44">
        <v>-56.796999999999997</v>
      </c>
      <c r="V29" s="44">
        <v>-68.781999999999996</v>
      </c>
      <c r="W29" s="44">
        <v>-60.545999999999999</v>
      </c>
      <c r="X29" s="44">
        <v>-85.272999999999996</v>
      </c>
      <c r="Y29" s="44">
        <v>-74.905000000000001</v>
      </c>
      <c r="Z29" s="44">
        <v>-74.805000000000007</v>
      </c>
      <c r="AA29" s="44">
        <v>-64.903000000000006</v>
      </c>
      <c r="AB29" s="45">
        <v>-58.423999999999999</v>
      </c>
    </row>
    <row r="30" spans="2:28" ht="17.25" thickTop="1" thickBot="1" x14ac:dyDescent="0.3">
      <c r="B30" s="46" t="str">
        <f>'Angazirana aFRR energija'!B30</f>
        <v>27.09.2021</v>
      </c>
      <c r="C30" s="97">
        <f t="shared" si="0"/>
        <v>-317.42599999999999</v>
      </c>
      <c r="D30" s="98"/>
      <c r="E30" s="63">
        <v>6.0000000000000001E-3</v>
      </c>
      <c r="F30" s="44">
        <v>3.855</v>
      </c>
      <c r="G30" s="44">
        <v>-3.3759999999999999</v>
      </c>
      <c r="H30" s="44">
        <v>-7.7249999999999996</v>
      </c>
      <c r="I30" s="44">
        <v>-11.651</v>
      </c>
      <c r="J30" s="44">
        <v>-29.988</v>
      </c>
      <c r="K30" s="44">
        <v>-12.945</v>
      </c>
      <c r="L30" s="44">
        <v>-2.915</v>
      </c>
      <c r="M30" s="44">
        <v>-7.1660000000000004</v>
      </c>
      <c r="N30" s="44">
        <v>31.861000000000001</v>
      </c>
      <c r="O30" s="44">
        <v>-11.282999999999999</v>
      </c>
      <c r="P30" s="44">
        <v>5.306</v>
      </c>
      <c r="Q30" s="44">
        <v>2.1509999999999998</v>
      </c>
      <c r="R30" s="44">
        <v>1.98</v>
      </c>
      <c r="S30" s="44">
        <v>-4.6840000000000002</v>
      </c>
      <c r="T30" s="44">
        <v>2.9380000000000002</v>
      </c>
      <c r="U30" s="44">
        <v>-34.249000000000002</v>
      </c>
      <c r="V30" s="44">
        <v>-28.786999999999999</v>
      </c>
      <c r="W30" s="44">
        <v>-34.238999999999997</v>
      </c>
      <c r="X30" s="44">
        <v>-26.754999999999999</v>
      </c>
      <c r="Y30" s="44">
        <v>-21.006</v>
      </c>
      <c r="Z30" s="44">
        <v>-22.957000000000001</v>
      </c>
      <c r="AA30" s="44">
        <v>-60.893000000000001</v>
      </c>
      <c r="AB30" s="45">
        <v>-44.904000000000003</v>
      </c>
    </row>
    <row r="31" spans="2:28" ht="17.25" thickTop="1" thickBot="1" x14ac:dyDescent="0.3">
      <c r="B31" s="46" t="str">
        <f>'Angazirana aFRR energija'!B31</f>
        <v>28.09.2021</v>
      </c>
      <c r="C31" s="97">
        <f t="shared" si="0"/>
        <v>-620.86699999999996</v>
      </c>
      <c r="D31" s="98"/>
      <c r="E31" s="63">
        <v>-3.5609999999999999</v>
      </c>
      <c r="F31" s="44">
        <v>-8.5609999999999999</v>
      </c>
      <c r="G31" s="44">
        <v>14.233000000000001</v>
      </c>
      <c r="H31" s="44">
        <v>-1.1659999999999999</v>
      </c>
      <c r="I31" s="44">
        <v>-9.077</v>
      </c>
      <c r="J31" s="44">
        <v>-23.344000000000001</v>
      </c>
      <c r="K31" s="44">
        <v>-15.307</v>
      </c>
      <c r="L31" s="44">
        <v>-0.123</v>
      </c>
      <c r="M31" s="44">
        <v>-62.57</v>
      </c>
      <c r="N31" s="44">
        <v>-46.509</v>
      </c>
      <c r="O31" s="44">
        <v>-33.610999999999997</v>
      </c>
      <c r="P31" s="44">
        <v>-26.181000000000001</v>
      </c>
      <c r="Q31" s="44">
        <v>-16.969000000000001</v>
      </c>
      <c r="R31" s="44">
        <v>-13.596</v>
      </c>
      <c r="S31" s="44">
        <v>-37.734000000000002</v>
      </c>
      <c r="T31" s="44">
        <v>-35.064999999999998</v>
      </c>
      <c r="U31" s="44">
        <v>-47.956000000000003</v>
      </c>
      <c r="V31" s="44">
        <v>-36.716999999999999</v>
      </c>
      <c r="W31" s="44">
        <v>-51.429000000000002</v>
      </c>
      <c r="X31" s="44">
        <v>-27.093</v>
      </c>
      <c r="Y31" s="44">
        <v>-35.156999999999996</v>
      </c>
      <c r="Z31" s="44">
        <v>-28.245000000000001</v>
      </c>
      <c r="AA31" s="44">
        <v>-37.588000000000001</v>
      </c>
      <c r="AB31" s="45">
        <v>-37.540999999999997</v>
      </c>
    </row>
    <row r="32" spans="2:28" ht="17.25" thickTop="1" thickBot="1" x14ac:dyDescent="0.3">
      <c r="B32" s="46" t="str">
        <f>'Angazirana aFRR energija'!B32</f>
        <v>29.09.2021</v>
      </c>
      <c r="C32" s="97">
        <f t="shared" si="0"/>
        <v>-759.74199999999973</v>
      </c>
      <c r="D32" s="98"/>
      <c r="E32" s="63">
        <v>-30.093</v>
      </c>
      <c r="F32" s="44">
        <v>-15.255000000000001</v>
      </c>
      <c r="G32" s="44">
        <v>-6.8630000000000004</v>
      </c>
      <c r="H32" s="44">
        <v>-15.494</v>
      </c>
      <c r="I32" s="44">
        <v>-9.9740000000000002</v>
      </c>
      <c r="J32" s="44">
        <v>-15.013999999999999</v>
      </c>
      <c r="K32" s="44">
        <v>-52.031999999999996</v>
      </c>
      <c r="L32" s="44">
        <v>-69.908000000000001</v>
      </c>
      <c r="M32" s="44">
        <v>-46.567999999999998</v>
      </c>
      <c r="N32" s="44">
        <v>-52.936</v>
      </c>
      <c r="O32" s="44">
        <v>-44.430999999999997</v>
      </c>
      <c r="P32" s="44">
        <v>-63.701999999999998</v>
      </c>
      <c r="Q32" s="44">
        <v>-60.853999999999999</v>
      </c>
      <c r="R32" s="44">
        <v>-40.738999999999997</v>
      </c>
      <c r="S32" s="44">
        <v>-52.914999999999999</v>
      </c>
      <c r="T32" s="44">
        <v>-33.134999999999998</v>
      </c>
      <c r="U32" s="44">
        <v>-54.433999999999997</v>
      </c>
      <c r="V32" s="44">
        <v>-51.271000000000001</v>
      </c>
      <c r="W32" s="44">
        <v>-40.755000000000003</v>
      </c>
      <c r="X32" s="44">
        <v>-9.0839999999999996</v>
      </c>
      <c r="Y32" s="44">
        <v>-6.5819999999999999</v>
      </c>
      <c r="Z32" s="44">
        <v>4.9889999999999999</v>
      </c>
      <c r="AA32" s="44">
        <v>0.39100000000000001</v>
      </c>
      <c r="AB32" s="45">
        <v>6.9169999999999998</v>
      </c>
    </row>
    <row r="33" spans="2:28" ht="16.5" thickTop="1" x14ac:dyDescent="0.25">
      <c r="B33" s="47" t="str">
        <f>'Angazirana aFRR energija'!B33</f>
        <v>30.09.2021</v>
      </c>
      <c r="C33" s="85">
        <f t="shared" si="0"/>
        <v>-1165.508</v>
      </c>
      <c r="D33" s="86"/>
      <c r="E33" s="67">
        <v>-25.821999999999999</v>
      </c>
      <c r="F33" s="49">
        <v>-11.776</v>
      </c>
      <c r="G33" s="49">
        <v>-16.18</v>
      </c>
      <c r="H33" s="49">
        <v>-12.436</v>
      </c>
      <c r="I33" s="49">
        <v>-15.814</v>
      </c>
      <c r="J33" s="49">
        <v>-20.745999999999999</v>
      </c>
      <c r="K33" s="49">
        <v>-55.774000000000001</v>
      </c>
      <c r="L33" s="49">
        <v>-64.828999999999994</v>
      </c>
      <c r="M33" s="49">
        <v>-62.661000000000001</v>
      </c>
      <c r="N33" s="49">
        <v>-83.725999999999999</v>
      </c>
      <c r="O33" s="49">
        <v>-81.997</v>
      </c>
      <c r="P33" s="49">
        <v>-81.221000000000004</v>
      </c>
      <c r="Q33" s="49">
        <v>-84.203000000000003</v>
      </c>
      <c r="R33" s="49">
        <v>-81.787000000000006</v>
      </c>
      <c r="S33" s="49">
        <v>-88.338999999999999</v>
      </c>
      <c r="T33" s="49">
        <v>-70.617000000000004</v>
      </c>
      <c r="U33" s="49">
        <v>-90.003</v>
      </c>
      <c r="V33" s="49">
        <v>-87.805000000000007</v>
      </c>
      <c r="W33" s="49">
        <v>-68.775000000000006</v>
      </c>
      <c r="X33" s="49">
        <v>-25.167000000000002</v>
      </c>
      <c r="Y33" s="49">
        <v>-8.8810000000000002</v>
      </c>
      <c r="Z33" s="49">
        <v>1.2430000000000001</v>
      </c>
      <c r="AA33" s="49">
        <v>-12.301</v>
      </c>
      <c r="AB33" s="50">
        <v>-15.891</v>
      </c>
    </row>
    <row r="34" spans="2:28" ht="15.75" hidden="1" x14ac:dyDescent="0.25">
      <c r="B34" s="51" t="str">
        <f>'Angazirana aFRR energija'!B34</f>
        <v>31.09.2021</v>
      </c>
      <c r="C34" s="87">
        <f t="shared" si="0"/>
        <v>0</v>
      </c>
      <c r="D34" s="88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4"/>
    </row>
    <row r="35" spans="2:28" ht="15.75" x14ac:dyDescent="0.25">
      <c r="B35" s="99" t="s">
        <v>39</v>
      </c>
      <c r="C35" s="99"/>
      <c r="D35" s="73">
        <f>SUM(C4:D34)</f>
        <v>-9367.6169999999984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2021-10-05T09:53:01Z</dcterms:created>
  <dcterms:modified xsi:type="dcterms:W3CDTF">2021-10-05T09:53:34Z</dcterms:modified>
</cp:coreProperties>
</file>